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Z:\fc\task\"/>
    </mc:Choice>
  </mc:AlternateContent>
  <xr:revisionPtr revIDLastSave="0" documentId="8_{86A29DBC-DCB7-4545-8C3D-9561D06169C7}" xr6:coauthVersionLast="47" xr6:coauthVersionMax="47" xr10:uidLastSave="{00000000-0000-0000-0000-000000000000}"/>
  <bookViews>
    <workbookView xWindow="1170" yWindow="1170" windowWidth="14400" windowHeight="8145" tabRatio="787" firstSheet="2" activeTab="3" xr2:uid="{00000000-000D-0000-FFFF-FFFF00000000}"/>
  </bookViews>
  <sheets>
    <sheet name="Vendor Worksheet Instructions" sheetId="5" r:id="rId1"/>
    <sheet name="Vendor Worksheet" sheetId="9" r:id="rId2"/>
    <sheet name="Certification Instructions" sheetId="6" r:id="rId3"/>
    <sheet name="Vendor Summary &amp; Certification" sheetId="4" r:id="rId4"/>
  </sheets>
  <definedNames>
    <definedName name="_xlnm.Print_Area" localSheetId="3">'Vendor Summary &amp; Certification'!$A$1:$I$53</definedName>
    <definedName name="_xlnm.Print_Area" localSheetId="1">'Vendor Worksheet'!$A$1:$P$78</definedName>
    <definedName name="SUBMIT">'Vendor Summary &amp; Certification'!#REF!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9" i="9" l="1"/>
  <c r="A58" i="9"/>
  <c r="M58" i="9"/>
  <c r="O58" i="9" s="1"/>
  <c r="K58" i="9"/>
  <c r="F58" i="9"/>
  <c r="E58" i="9"/>
  <c r="I58" i="9" s="1"/>
  <c r="P58" i="9" l="1"/>
  <c r="E53" i="9"/>
  <c r="F53" i="9"/>
  <c r="I53" i="9"/>
  <c r="K53" i="9"/>
  <c r="M53" i="9"/>
  <c r="O53" i="9"/>
  <c r="P53" i="9"/>
  <c r="E54" i="9"/>
  <c r="F54" i="9"/>
  <c r="I54" i="9"/>
  <c r="K54" i="9"/>
  <c r="M54" i="9"/>
  <c r="O54" i="9"/>
  <c r="P54" i="9"/>
  <c r="E49" i="9"/>
  <c r="F49" i="9"/>
  <c r="I49" i="9"/>
  <c r="K49" i="9"/>
  <c r="M49" i="9"/>
  <c r="O49" i="9"/>
  <c r="P49" i="9"/>
  <c r="E50" i="9"/>
  <c r="F50" i="9"/>
  <c r="I50" i="9"/>
  <c r="K50" i="9"/>
  <c r="M50" i="9"/>
  <c r="O50" i="9"/>
  <c r="P50" i="9"/>
  <c r="E51" i="9"/>
  <c r="F51" i="9"/>
  <c r="I51" i="9"/>
  <c r="K51" i="9"/>
  <c r="M51" i="9"/>
  <c r="O51" i="9"/>
  <c r="P51" i="9"/>
  <c r="E52" i="9"/>
  <c r="F52" i="9"/>
  <c r="I52" i="9"/>
  <c r="K52" i="9"/>
  <c r="M52" i="9"/>
  <c r="O52" i="9"/>
  <c r="P52" i="9"/>
  <c r="E44" i="9"/>
  <c r="F44" i="9"/>
  <c r="I44" i="9"/>
  <c r="K44" i="9"/>
  <c r="M44" i="9"/>
  <c r="O44" i="9"/>
  <c r="P44" i="9"/>
  <c r="E45" i="9"/>
  <c r="F45" i="9"/>
  <c r="I45" i="9"/>
  <c r="K45" i="9"/>
  <c r="M45" i="9"/>
  <c r="O45" i="9"/>
  <c r="P45" i="9"/>
  <c r="E46" i="9"/>
  <c r="F46" i="9"/>
  <c r="I46" i="9"/>
  <c r="K46" i="9"/>
  <c r="M46" i="9"/>
  <c r="O46" i="9"/>
  <c r="P46" i="9"/>
  <c r="E47" i="9"/>
  <c r="F47" i="9"/>
  <c r="I47" i="9"/>
  <c r="K47" i="9"/>
  <c r="M47" i="9"/>
  <c r="O47" i="9"/>
  <c r="P47" i="9"/>
  <c r="E38" i="9"/>
  <c r="F38" i="9"/>
  <c r="I38" i="9"/>
  <c r="K38" i="9"/>
  <c r="M38" i="9"/>
  <c r="O38" i="9"/>
  <c r="P38" i="9"/>
  <c r="E39" i="9"/>
  <c r="F39" i="9"/>
  <c r="I39" i="9"/>
  <c r="K39" i="9"/>
  <c r="M39" i="9"/>
  <c r="O39" i="9"/>
  <c r="P39" i="9"/>
  <c r="E40" i="9"/>
  <c r="F40" i="9"/>
  <c r="I40" i="9"/>
  <c r="K40" i="9"/>
  <c r="M40" i="9"/>
  <c r="O40" i="9"/>
  <c r="P40" i="9"/>
  <c r="E41" i="9"/>
  <c r="F41" i="9"/>
  <c r="I41" i="9"/>
  <c r="K41" i="9"/>
  <c r="M41" i="9"/>
  <c r="O41" i="9"/>
  <c r="P41" i="9"/>
  <c r="E37" i="9"/>
  <c r="F37" i="9"/>
  <c r="I37" i="9"/>
  <c r="K37" i="9"/>
  <c r="M37" i="9"/>
  <c r="O37" i="9"/>
  <c r="P37" i="9"/>
  <c r="E42" i="9"/>
  <c r="F42" i="9"/>
  <c r="I42" i="9"/>
  <c r="K42" i="9"/>
  <c r="M42" i="9"/>
  <c r="O42" i="9"/>
  <c r="P42" i="9"/>
  <c r="E43" i="9"/>
  <c r="F43" i="9"/>
  <c r="I43" i="9"/>
  <c r="K43" i="9"/>
  <c r="M43" i="9"/>
  <c r="O43" i="9"/>
  <c r="P43" i="9"/>
  <c r="E48" i="9"/>
  <c r="F48" i="9"/>
  <c r="I48" i="9"/>
  <c r="K48" i="9"/>
  <c r="M48" i="9"/>
  <c r="O48" i="9"/>
  <c r="P48" i="9"/>
  <c r="E55" i="9"/>
  <c r="F55" i="9"/>
  <c r="I55" i="9"/>
  <c r="K55" i="9"/>
  <c r="M55" i="9"/>
  <c r="O55" i="9"/>
  <c r="P55" i="9"/>
  <c r="E56" i="9"/>
  <c r="F56" i="9"/>
  <c r="I56" i="9"/>
  <c r="K56" i="9"/>
  <c r="M56" i="9"/>
  <c r="O56" i="9"/>
  <c r="P56" i="9"/>
  <c r="E57" i="9"/>
  <c r="F57" i="9"/>
  <c r="I57" i="9"/>
  <c r="K57" i="9"/>
  <c r="M57" i="9"/>
  <c r="O57" i="9"/>
  <c r="P57" i="9"/>
  <c r="M30" i="9"/>
  <c r="M31" i="9"/>
  <c r="M32" i="9"/>
  <c r="M33" i="9"/>
  <c r="M34" i="9"/>
  <c r="M35" i="9"/>
  <c r="M36" i="9"/>
  <c r="O36" i="9" s="1"/>
  <c r="M59" i="9"/>
  <c r="M29" i="9"/>
  <c r="O29" i="9" s="1"/>
  <c r="O30" i="9"/>
  <c r="O31" i="9"/>
  <c r="O32" i="9"/>
  <c r="O33" i="9"/>
  <c r="O34" i="9"/>
  <c r="O35" i="9"/>
  <c r="O59" i="9"/>
  <c r="K30" i="9"/>
  <c r="K31" i="9"/>
  <c r="K32" i="9"/>
  <c r="K33" i="9"/>
  <c r="K34" i="9"/>
  <c r="K35" i="9"/>
  <c r="K36" i="9"/>
  <c r="K59" i="9"/>
  <c r="K29" i="9"/>
  <c r="L60" i="9"/>
  <c r="A17" i="9"/>
  <c r="A18" i="9" s="1"/>
  <c r="A19" i="9" s="1"/>
  <c r="N60" i="9" l="1"/>
  <c r="G68" i="9"/>
  <c r="F59" i="9" l="1"/>
  <c r="E59" i="9"/>
  <c r="I59" i="9" l="1"/>
  <c r="P59" i="9" l="1"/>
  <c r="E30" i="9"/>
  <c r="E31" i="9"/>
  <c r="E32" i="9"/>
  <c r="E33" i="9"/>
  <c r="E34" i="9"/>
  <c r="E35" i="9"/>
  <c r="E36" i="9"/>
  <c r="F29" i="9"/>
  <c r="E29" i="9"/>
  <c r="I29" i="9" l="1"/>
  <c r="C31" i="4" l="1"/>
  <c r="C28" i="4"/>
  <c r="C9" i="4"/>
  <c r="C8" i="4"/>
  <c r="C7" i="4"/>
  <c r="C6" i="4"/>
  <c r="G69" i="9"/>
  <c r="F30" i="9"/>
  <c r="I30" i="9" s="1"/>
  <c r="F31" i="9"/>
  <c r="I31" i="9" s="1"/>
  <c r="F32" i="9"/>
  <c r="I32" i="9" s="1"/>
  <c r="F33" i="9"/>
  <c r="I33" i="9" s="1"/>
  <c r="F34" i="9"/>
  <c r="I34" i="9" s="1"/>
  <c r="F35" i="9"/>
  <c r="I35" i="9" s="1"/>
  <c r="F36" i="9"/>
  <c r="I36" i="9" s="1"/>
  <c r="J60" i="9"/>
  <c r="P34" i="9" l="1"/>
  <c r="P30" i="9"/>
  <c r="P33" i="9"/>
  <c r="P36" i="9"/>
  <c r="P32" i="9"/>
  <c r="P35" i="9"/>
  <c r="P31" i="9"/>
  <c r="P29" i="9"/>
  <c r="K60" i="9"/>
  <c r="O60" i="9" l="1"/>
  <c r="M60" i="9"/>
  <c r="P61" i="9"/>
  <c r="G67" i="9" s="1"/>
  <c r="G78" i="9" s="1"/>
  <c r="C13" i="9" s="1"/>
  <c r="C29" i="4" s="1"/>
  <c r="C14" i="9" l="1"/>
  <c r="C30" i="4" s="1"/>
</calcChain>
</file>

<file path=xl/sharedStrings.xml><?xml version="1.0" encoding="utf-8"?>
<sst xmlns="http://schemas.openxmlformats.org/spreadsheetml/2006/main" count="240" uniqueCount="192">
  <si>
    <t>SB 616 - EMPLOYEE SICK LEAVE 2024 RATE ADJUSTMENT</t>
  </si>
  <si>
    <t>WORKSHEET INSTRUCTIONS</t>
  </si>
  <si>
    <t>SECTION A:  PROGRAM INFORMATION</t>
  </si>
  <si>
    <t>Row 1</t>
  </si>
  <si>
    <t>Please enter the Service Provider Name.</t>
  </si>
  <si>
    <t>Row 2</t>
  </si>
  <si>
    <t>Please enter the six-digit Vendor Number.</t>
  </si>
  <si>
    <t>Row 3</t>
  </si>
  <si>
    <t>Please enter the three-digit Service Code.</t>
  </si>
  <si>
    <t>Row 4</t>
  </si>
  <si>
    <t>Please enter the Subcode if applicable.</t>
  </si>
  <si>
    <t>Row 5</t>
  </si>
  <si>
    <t>Please enter the Staffing Ratio.</t>
  </si>
  <si>
    <t>Row 6</t>
  </si>
  <si>
    <t>Please enter the number of Enrolled Consumers.</t>
  </si>
  <si>
    <t>Row 7</t>
  </si>
  <si>
    <t>Row 8</t>
  </si>
  <si>
    <t>Rows 9 &amp; 10</t>
  </si>
  <si>
    <t>Rate information will populate automatically here.</t>
  </si>
  <si>
    <t>Row 11</t>
  </si>
  <si>
    <t>Select the Vendoring Regional Center from the drop-down list.</t>
  </si>
  <si>
    <t>Row 12-14</t>
  </si>
  <si>
    <t>Select the User Regional Center(s), if applicable, from the drop-down list.  If you need to list additional user regional centers, please add rows by clicking as instructed on the designated button.</t>
  </si>
  <si>
    <t>Column A</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</si>
  <si>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t>
  </si>
  <si>
    <r>
      <rPr>
        <b/>
        <sz val="11"/>
        <color theme="1"/>
        <rFont val="Calibri"/>
        <family val="2"/>
        <scheme val="minor"/>
      </rPr>
      <t>DO NOT</t>
    </r>
    <r>
      <rPr>
        <sz val="11"/>
        <color theme="1"/>
        <rFont val="Calibri"/>
        <family val="2"/>
        <scheme val="minor"/>
      </rPr>
      <t xml:space="preserve"> include staff who are providing these services that are funded by another source, such as through a contract with a school district.  Also, </t>
    </r>
    <r>
      <rPr>
        <b/>
        <sz val="11"/>
        <color theme="1"/>
        <rFont val="Calibri"/>
        <family val="2"/>
        <scheme val="minor"/>
      </rPr>
      <t>DO NOT</t>
    </r>
    <r>
      <rPr>
        <sz val="11"/>
        <color theme="1"/>
        <rFont val="Calibri"/>
        <family val="2"/>
        <scheme val="minor"/>
      </rPr>
      <t xml:space="preserve"> include wages paid to consumers while receiving these services or any worker who is paid through other sources such as contract funding.</t>
    </r>
  </si>
  <si>
    <t>Column B</t>
  </si>
  <si>
    <t>Please enter the Position Title of the Employee.</t>
  </si>
  <si>
    <t>Column C</t>
  </si>
  <si>
    <t>Please enter the current Hourly Wage paid to the employee(s) reported during the Review Period.</t>
  </si>
  <si>
    <t>Columns D &amp; E</t>
  </si>
  <si>
    <t>Wage information will calculate automatically here.</t>
  </si>
  <si>
    <t>Column F</t>
  </si>
  <si>
    <t>Please enter the Workers' Compensation Insurance Employer Rate as a percentage.</t>
  </si>
  <si>
    <t>Column G</t>
  </si>
  <si>
    <t xml:space="preserve">Please enter your Total Unemploment Insurance contribution rate as a percentage,  including the net Federal and State rates, and the Employment Training Tax of 0.1%.  (Refer to your Form DE-2088 that you receive from the State of California Employment Development Department (EDD) for your contribution rates for Unemployment Insurance and Employment Training Tax.) </t>
  </si>
  <si>
    <t>Column H</t>
  </si>
  <si>
    <t>Column I</t>
  </si>
  <si>
    <t>Please enter the actual Total Hours Worked During the Review Period by each of the reported employee(s).</t>
  </si>
  <si>
    <t>Column J</t>
  </si>
  <si>
    <t>Annualized hourly information will calculate automatically here.</t>
  </si>
  <si>
    <t>Column K</t>
  </si>
  <si>
    <t>Column L</t>
  </si>
  <si>
    <t>SECTION C:  RATE ADJUSTMENT CALCULATION</t>
  </si>
  <si>
    <t>Total wages, payroll taxes, workers' compensation, and other mandated employer costs will calculate automatically here.</t>
  </si>
  <si>
    <t>Total Annualized Number of Units of Services Billed to all Regional Centers will calculate automatically here.</t>
  </si>
  <si>
    <t>Rows 4 - 10</t>
  </si>
  <si>
    <t>Please select the individual regional center(s) billed in the Review Period and enter the total units billed in the Review Period for the selected regional center(s).  If you need to list additional regional centers, please click the designated button.</t>
  </si>
  <si>
    <t>The rate change will calculate automatically here and populate Row 9 in Section A, Program Information.</t>
  </si>
  <si>
    <t>Before submitting, please save your workbook using the vendor number in the title of the file.  Failure to do so results in the submission of an empty workbook.</t>
  </si>
  <si>
    <t>Senate Bill No. 616 - Employee Sick Leave Rate Adjustment Calculation Worksheet</t>
  </si>
  <si>
    <t>Effective January 1, 2024</t>
  </si>
  <si>
    <t>Service Provider Name</t>
  </si>
  <si>
    <t>Vendor Number</t>
  </si>
  <si>
    <t>Service Code</t>
  </si>
  <si>
    <t>Sub-code (if applicable)</t>
  </si>
  <si>
    <t>Staffing Ratio</t>
  </si>
  <si>
    <t>Number of Enrolled Consumers</t>
  </si>
  <si>
    <t>Review Period: (Enter Beginning &amp; End)</t>
  </si>
  <si>
    <t>Current Rate:</t>
  </si>
  <si>
    <t>Rate Adjustment:</t>
  </si>
  <si>
    <t>New Rate:</t>
  </si>
  <si>
    <t>Select Vendoring Regional Center from Drop Down Menu</t>
  </si>
  <si>
    <t>RCOC</t>
  </si>
  <si>
    <t>Select User Regional Centers from Drop Down Menu</t>
  </si>
  <si>
    <t>Select User Regional Centers</t>
  </si>
  <si>
    <t>SECTION B:  EMPLOYEE WAGE INFORMATION</t>
  </si>
  <si>
    <t>A</t>
  </si>
  <si>
    <t>B</t>
  </si>
  <si>
    <t>C</t>
  </si>
  <si>
    <t>D</t>
  </si>
  <si>
    <t xml:space="preserve">E </t>
  </si>
  <si>
    <t>F</t>
  </si>
  <si>
    <t>G</t>
  </si>
  <si>
    <t>H</t>
  </si>
  <si>
    <t>I</t>
  </si>
  <si>
    <t>J</t>
  </si>
  <si>
    <t>K</t>
  </si>
  <si>
    <t>L</t>
  </si>
  <si>
    <t>Name or Initials of Staff Employee(s)</t>
  </si>
  <si>
    <t>Position Title</t>
  </si>
  <si>
    <t>Hourly Wage</t>
  </si>
  <si>
    <t>Employer Social Security Tax @ 6.2%</t>
  </si>
  <si>
    <t>Workers Compensation as a %</t>
  </si>
  <si>
    <t>Total Hourly Wage plus Mandate Payroll Costs</t>
  </si>
  <si>
    <t>Annualized Hours</t>
  </si>
  <si>
    <t>Cost of the Employee Sick Leave Benefit</t>
  </si>
  <si>
    <t>Row</t>
  </si>
  <si>
    <t>(Please See Instructions for Listing Employees Receiving more than One Wage)</t>
  </si>
  <si>
    <t>#</t>
  </si>
  <si>
    <t>Staff 1</t>
  </si>
  <si>
    <t xml:space="preserve">Staff 2 </t>
  </si>
  <si>
    <t>Staff 3</t>
  </si>
  <si>
    <t xml:space="preserve"> </t>
  </si>
  <si>
    <t>Totals</t>
  </si>
  <si>
    <t>Total Cost of Sick Leave Benefit</t>
  </si>
  <si>
    <t>Total Cost of the Earned Sick Leave Benefit:</t>
  </si>
  <si>
    <t>Actual Number of Units of Services Billed to all Regional Centers for the Review Period:</t>
  </si>
  <si>
    <t>Annualized Number of Units of Service:</t>
  </si>
  <si>
    <t>Select Regional Center from Drop Down Menu:</t>
  </si>
  <si>
    <t>Enter Total No. of Units for Review Period</t>
  </si>
  <si>
    <t>Select Regional Center:</t>
  </si>
  <si>
    <t>Rate Change (Section C, Row 1: Total Cost of Earned Sick Leave Benefit/Section C, Row 3: Annualized Number of Units of Service)</t>
  </si>
  <si>
    <t>Daily</t>
  </si>
  <si>
    <t>Hourly</t>
  </si>
  <si>
    <t>ACRC</t>
  </si>
  <si>
    <t>CVRC</t>
  </si>
  <si>
    <t>ELARC</t>
  </si>
  <si>
    <t>FDLRC</t>
  </si>
  <si>
    <t>FNRC</t>
  </si>
  <si>
    <t>GGRC</t>
  </si>
  <si>
    <t>HRC</t>
  </si>
  <si>
    <t>IRC</t>
  </si>
  <si>
    <t>KRC</t>
  </si>
  <si>
    <t>NBRC</t>
  </si>
  <si>
    <t>NLACRC</t>
  </si>
  <si>
    <t>RCEB</t>
  </si>
  <si>
    <t>RCRC</t>
  </si>
  <si>
    <t>SARC</t>
  </si>
  <si>
    <t>SCLARC</t>
  </si>
  <si>
    <t>SDRC</t>
  </si>
  <si>
    <t>SGPRC</t>
  </si>
  <si>
    <t>TCRC</t>
  </si>
  <si>
    <t>VMRC</t>
  </si>
  <si>
    <t>WRC</t>
  </si>
  <si>
    <t>SUMMARY &amp; CERTIFICATION INSTRUCTIONS</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</si>
  <si>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</si>
  <si>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Please enter the requested Contact Information for the individual responsible for completing this workbook.  This information will include Contact Name, Contact Phone Number, Email Address, and Executive Director/Owner.</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</si>
  <si>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</si>
  <si>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Please ensure you click on the "I AGREE" checkbox prior to saving or sending the workbook.</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</si>
  <si>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</si>
  <si>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EMAIL ADDRESS:</t>
  </si>
  <si>
    <t>MAILING ADDRESS:</t>
  </si>
  <si>
    <t>SUMMARY &amp; CERTIFICATION SHEET</t>
  </si>
  <si>
    <t>PROGRAM INFORMATION</t>
  </si>
  <si>
    <t>Service Provider Name:</t>
  </si>
  <si>
    <t>Vendor Number:</t>
  </si>
  <si>
    <t>Service Code:</t>
  </si>
  <si>
    <t>Subcode (if applicable):</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</si>
  <si>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</si>
  <si>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</si>
  <si>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</si>
  <si>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</si>
  <si>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</si>
  <si>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</si>
  <si>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</si>
  <si>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</si>
  <si>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</si>
  <si>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Proposed Rate Change:</t>
  </si>
  <si>
    <t>Proposed New Rate:</t>
  </si>
  <si>
    <t>Unit Type:</t>
  </si>
  <si>
    <t>I AGREE</t>
  </si>
  <si>
    <t>To submit this completed 'Vendor Summary &amp; Certification' and 'Vendor Worksheet' electronically please save the document as instructed on the Certification Instructions, then click on the following 'SUBMIT' button.</t>
  </si>
  <si>
    <t>Before submitting please save your workbook using your vendor number!</t>
  </si>
  <si>
    <t>Please keep a copy for your records and submit a copy to the vendoring regional center.</t>
  </si>
  <si>
    <t>M</t>
  </si>
  <si>
    <t>N</t>
  </si>
  <si>
    <t>O</t>
  </si>
  <si>
    <t>Select Number of Months in Review Period:</t>
  </si>
  <si>
    <t>Total Hours Worked During the Review Period</t>
  </si>
  <si>
    <t>Number of Hours Worked in a Standard Scheduled Day</t>
  </si>
  <si>
    <t>Please enter the dates for the beginning and end of a review period of 3 consecutive months.  If you have been recently vendored and have less that 3 months of payroll and billing data, please enter the dates for an applicable review period of up to 3 months.  Then select number of consecutive months of the review period, from the drop-down list.</t>
  </si>
  <si>
    <t>Column M</t>
  </si>
  <si>
    <t>Column N</t>
  </si>
  <si>
    <t>Column O</t>
  </si>
  <si>
    <t>Total Actual Number of Units of Services Billed to all Regional Centers during the 
review period will calculate automatically here.</t>
  </si>
  <si>
    <t>Employer Medicare Tax @ 1.45%</t>
  </si>
  <si>
    <t>Total Unemployment Insurance as a %</t>
  </si>
  <si>
    <t>Select Unit Type: Daily or Hourly or Monthly</t>
  </si>
  <si>
    <t>Monthly</t>
  </si>
  <si>
    <r>
      <t xml:space="preserve">SECTION B:  EMPLOYEE WAGE INFORMATION - </t>
    </r>
    <r>
      <rPr>
        <b/>
        <u/>
        <sz val="11"/>
        <color theme="1"/>
        <rFont val="Calibri"/>
        <family val="2"/>
        <scheme val="minor"/>
      </rPr>
      <t>Applicable to only those employed staff needing to additional paid leave benefit of 2 days or 16 hours annually as described in SB 616.</t>
    </r>
  </si>
  <si>
    <t>Please enter number of average number of hours staff would work in a standard scheduled day.</t>
  </si>
  <si>
    <r>
      <t xml:space="preserve">Please review </t>
    </r>
    <r>
      <rPr>
        <b/>
        <sz val="11"/>
        <rFont val="Calibri"/>
        <family val="2"/>
        <scheme val="minor"/>
      </rPr>
      <t>ALL</t>
    </r>
    <r>
      <rPr>
        <sz val="11"/>
        <rFont val="Calibri"/>
        <family val="2"/>
        <scheme val="minor"/>
      </rPr>
      <t xml:space="preserve"> the information you have entered on the worksheet.  Also, specifically review rows 9 - 10 in Section A, and row 11 in Section C.  These rows should have calculated rate information based on the data you have entered.  If there is an error message in these rows, you may need to re-enter the information in Sections A, B, and/or C.</t>
    </r>
  </si>
  <si>
    <t xml:space="preserve">SB 616 difference in earned sick leave will calculate automatically here. </t>
  </si>
  <si>
    <t>Annualized cost of SB 616 difference of employee sick leave benefits will calculate automatically here.</t>
  </si>
  <si>
    <t>Required Annualized Sick Leave Hours Earned eff. 1/1/2024</t>
  </si>
  <si>
    <t>Total Standard Annual Sick Leave Hours Earned on 12/31/2023</t>
  </si>
  <si>
    <t xml:space="preserve">Required Annualized Sick Leave Hours Earned, effective January 1, 2024, will automatically calculate here. </t>
  </si>
  <si>
    <t xml:space="preserve">Please enter the Total Annualized Earned Sick Leave Staff Earned as of December 31, 2023. </t>
  </si>
  <si>
    <t>Earned Sick Leave</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</si>
  <si>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Kern Regional Center (KRC).  If additional information is needed KRC will contact you.  After the review, KRC will respond to your request accordingly.</t>
    </r>
  </si>
  <si>
    <t>Please enter the current rate as established by KRC and select the Unit Type, either Daily, Hourly or Monthly from the drop-down list.</t>
  </si>
  <si>
    <r>
      <t>We ask that you save this workbook using your vendor number and service code in the title of the file name.  For example, "H12345 510.xlsm", then email the workbook to KRC at "nanci.kassas</t>
    </r>
    <r>
      <rPr>
        <b/>
        <sz val="11"/>
        <color theme="1"/>
        <rFont val="Calibri"/>
        <family val="2"/>
        <scheme val="minor"/>
      </rPr>
      <t>@kernrc.org</t>
    </r>
    <r>
      <rPr>
        <sz val="11"/>
        <color theme="1"/>
        <rFont val="Calibri"/>
        <family val="2"/>
        <scheme val="minor"/>
      </rPr>
      <t>” by hitting the “SUBMIT” button on the bottom of the Vendor Summary &amp; Certification worksheet.  Please ensure you submit a copy to the vendoring regional center and to keep copies for your records.</t>
    </r>
  </si>
  <si>
    <r>
      <rPr>
        <b/>
        <sz val="11"/>
        <color theme="1"/>
        <rFont val="Calibri"/>
        <family val="2"/>
        <scheme val="minor"/>
      </rPr>
      <t xml:space="preserve">PLEASE NOTE: </t>
    </r>
    <r>
      <rPr>
        <sz val="11"/>
        <color theme="1"/>
        <rFont val="Calibri"/>
        <family val="2"/>
        <scheme val="minor"/>
      </rPr>
      <t xml:space="preserve"> By hitting the “SUBMIT” button on the bottom of the “Vendor Summary &amp; Certification” worksheet, you certify that the information provided to KRC is specific to payroll costs necessary to meet the requirements of SB 616, that went into effect on January 1, 2024.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</si>
  <si>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nanci.kassas@kernrc.org</t>
  </si>
  <si>
    <t>Kern Regional Center</t>
  </si>
  <si>
    <t>Community Services Deparment</t>
  </si>
  <si>
    <t>Attention:  Nanci Kassas, CSS - Fiscal Monitor</t>
  </si>
  <si>
    <t xml:space="preserve">3200 N. Sillect Ave </t>
  </si>
  <si>
    <t>Bakersfield, CA  93308</t>
  </si>
  <si>
    <t>(661) 873-4513</t>
  </si>
  <si>
    <t xml:space="preserve">By checking the box below, I certify that the information provided to KRC is specific to payroll costs necessary to meet the requirements of SB 616, which went into effect on January 1, 2024, and that this vendor does not currently offer a sick leave benefit as required by SB 616.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</si>
</sst>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0.0_);\(#,##0.0\)"/>
    <numFmt numFmtId="167" formatCode="_(* #,##0.0_);_(* \(#,##0.0\);_(* &quot;-&quot;??_);_(@_)"/>
    <numFmt numFmtId="168" formatCode="_(* #,##0.0_);_(* \(#,##0.0\);_(* &quot;-&quot;?_);_(@_)"/>
    <numFmt numFmtId="169" formatCode="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b/>
      <u/>
      <sz val="11"/>
      <color theme="1"/>
      <name val="Calibri"/>
      <family val="2"/>
      <scheme val="minor"/>
    </font>
    <font>
      <sz val="11"/>
      <color theme="9" tint="0.79998168889431442"/>
      <name val="Calibri"/>
      <family val="2"/>
      <scheme val="minor"/>
    </font>
    <font>
      <sz val="8"/>
      <name val="Calibri"/>
      <family val="2"/>
      <scheme val="minor"/>
    </font>
    <font>
      <sz val="11"/>
      <color rgb="FFFF0000"/>
      <name val="Calibri"/>
      <family val="2"/>
    </font>
    <font>
      <sz val="11"/>
      <color rgb="FF000000"/>
      <name val="Calibri"/>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s>
  <cellStyleXfs count="9">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xf numFmtId="43" fontId="4" fillId="0" borderId="0" applyFont="0" applyFill="0" applyBorder="0" applyAlignment="0" applyProtection="0"/>
  </cellStyleXfs>
  <cellXfs count="160">
    <xf numFmtId="0" fontId="0" fillId="0" borderId="0" xfId="0"/>
    <xf numFmtId="0" fontId="1" fillId="0" borderId="0" xfId="0" applyFont="1"/>
    <xf numFmtId="0" fontId="0" fillId="0" borderId="0" xfId="0" applyAlignment="1">
      <alignment vertical="top"/>
    </xf>
    <xf numFmtId="2" fontId="0" fillId="0" borderId="6" xfId="0" applyNumberFormat="1" applyBorder="1"/>
    <xf numFmtId="0" fontId="0" fillId="0" borderId="0" xfId="0" applyAlignment="1">
      <alignment horizontal="centerContinuous"/>
    </xf>
    <xf numFmtId="0" fontId="0" fillId="0" borderId="1" xfId="0" applyBorder="1" applyAlignment="1">
      <alignment horizontal="right"/>
    </xf>
    <xf numFmtId="2" fontId="0" fillId="0" borderId="0" xfId="0" applyNumberFormat="1"/>
    <xf numFmtId="0" fontId="0" fillId="0" borderId="2" xfId="0" applyBorder="1" applyAlignment="1">
      <alignment horizontal="right"/>
    </xf>
    <xf numFmtId="0" fontId="0" fillId="0" borderId="0" xfId="0" applyAlignment="1">
      <alignment horizontal="right"/>
    </xf>
    <xf numFmtId="0" fontId="0" fillId="0" borderId="0" xfId="0" quotePrefix="1"/>
    <xf numFmtId="0" fontId="0" fillId="0" borderId="1" xfId="0" applyBorder="1" applyAlignment="1">
      <alignment horizontal="left"/>
    </xf>
    <xf numFmtId="164" fontId="0" fillId="0" borderId="1" xfId="0" applyNumberFormat="1" applyBorder="1" applyAlignment="1">
      <alignment horizontal="right"/>
    </xf>
    <xf numFmtId="0" fontId="0" fillId="0" borderId="0" xfId="0" applyAlignment="1">
      <alignment horizontal="left"/>
    </xf>
    <xf numFmtId="0" fontId="1" fillId="0" borderId="0" xfId="0" applyFont="1" applyAlignment="1">
      <alignment horizontal="centerContinuous"/>
    </xf>
    <xf numFmtId="0" fontId="3" fillId="0" borderId="0" xfId="0" applyFont="1" applyAlignment="1">
      <alignment horizontal="right"/>
    </xf>
    <xf numFmtId="0" fontId="5" fillId="0" borderId="0" xfId="2" applyFont="1" applyAlignment="1">
      <alignment horizontal="centerContinuous"/>
    </xf>
    <xf numFmtId="0" fontId="4" fillId="0" borderId="0" xfId="2" applyAlignment="1">
      <alignment horizontal="centerContinuous"/>
    </xf>
    <xf numFmtId="0" fontId="4" fillId="0" borderId="0" xfId="2"/>
    <xf numFmtId="0" fontId="1" fillId="0" borderId="0" xfId="2" applyFont="1"/>
    <xf numFmtId="0" fontId="4" fillId="0" borderId="1" xfId="2" applyBorder="1" applyAlignment="1">
      <alignment horizontal="center"/>
    </xf>
    <xf numFmtId="0" fontId="4" fillId="0" borderId="1" xfId="2" applyBorder="1"/>
    <xf numFmtId="0" fontId="4" fillId="0" borderId="4" xfId="2" applyBorder="1" applyAlignment="1">
      <alignment horizontal="center"/>
    </xf>
    <xf numFmtId="0" fontId="0" fillId="0" borderId="1" xfId="2" applyFont="1" applyBorder="1"/>
    <xf numFmtId="0" fontId="4" fillId="0" borderId="0" xfId="2" applyAlignment="1">
      <alignment horizontal="center"/>
    </xf>
    <xf numFmtId="0" fontId="4" fillId="0" borderId="0" xfId="2" applyAlignment="1" applyProtection="1">
      <alignment vertical="top" wrapText="1"/>
      <protection locked="0"/>
    </xf>
    <xf numFmtId="0" fontId="1" fillId="0" borderId="9" xfId="2" applyFont="1" applyBorder="1"/>
    <xf numFmtId="0" fontId="1" fillId="0" borderId="1" xfId="2" applyFont="1" applyBorder="1" applyAlignment="1">
      <alignment horizontal="center"/>
    </xf>
    <xf numFmtId="0" fontId="1" fillId="0" borderId="4" xfId="2" applyFont="1" applyBorder="1" applyAlignment="1">
      <alignment horizontal="center"/>
    </xf>
    <xf numFmtId="0" fontId="1" fillId="0" borderId="3" xfId="2" applyFont="1" applyBorder="1" applyAlignment="1">
      <alignment horizontal="center"/>
    </xf>
    <xf numFmtId="0" fontId="1" fillId="0" borderId="7" xfId="2" applyFont="1" applyBorder="1"/>
    <xf numFmtId="0" fontId="1" fillId="0" borderId="0" xfId="2" applyFont="1" applyAlignment="1">
      <alignment horizontal="center"/>
    </xf>
    <xf numFmtId="0" fontId="1" fillId="0" borderId="10" xfId="2" applyFont="1" applyBorder="1" applyAlignment="1">
      <alignment horizontal="center"/>
    </xf>
    <xf numFmtId="0" fontId="4" fillId="2" borderId="1" xfId="2" applyFill="1" applyBorder="1" applyProtection="1">
      <protection locked="0"/>
    </xf>
    <xf numFmtId="44" fontId="1" fillId="0" borderId="2" xfId="2" applyNumberFormat="1" applyFont="1" applyBorder="1"/>
    <xf numFmtId="37" fontId="1" fillId="0" borderId="0" xfId="2" applyNumberFormat="1" applyFont="1"/>
    <xf numFmtId="44" fontId="1" fillId="0" borderId="0" xfId="2" applyNumberFormat="1" applyFont="1"/>
    <xf numFmtId="39" fontId="1" fillId="0" borderId="0" xfId="2" applyNumberFormat="1" applyFont="1"/>
    <xf numFmtId="44" fontId="1" fillId="0" borderId="0" xfId="2" applyNumberFormat="1" applyFont="1" applyProtection="1">
      <protection locked="0"/>
    </xf>
    <xf numFmtId="0" fontId="0" fillId="0" borderId="0" xfId="2" applyFont="1"/>
    <xf numFmtId="0" fontId="1" fillId="0" borderId="11" xfId="2" applyFont="1" applyBorder="1"/>
    <xf numFmtId="44" fontId="1" fillId="0" borderId="11" xfId="2" applyNumberFormat="1" applyFont="1" applyBorder="1"/>
    <xf numFmtId="0" fontId="1" fillId="0" borderId="10" xfId="2" applyFont="1" applyBorder="1" applyAlignment="1">
      <alignment horizontal="right"/>
    </xf>
    <xf numFmtId="0" fontId="1" fillId="0" borderId="5" xfId="2" applyFont="1" applyBorder="1" applyAlignment="1">
      <alignment horizontal="center"/>
    </xf>
    <xf numFmtId="0" fontId="1" fillId="0" borderId="10" xfId="2" applyFont="1" applyBorder="1" applyAlignment="1">
      <alignment horizontal="left"/>
    </xf>
    <xf numFmtId="0" fontId="1" fillId="0" borderId="4" xfId="2" applyFont="1" applyBorder="1"/>
    <xf numFmtId="0" fontId="1" fillId="0" borderId="5" xfId="2" applyFont="1" applyBorder="1"/>
    <xf numFmtId="0" fontId="1" fillId="0" borderId="3" xfId="2" applyFont="1" applyBorder="1"/>
    <xf numFmtId="166" fontId="1" fillId="0" borderId="10" xfId="2" applyNumberFormat="1" applyFont="1" applyBorder="1"/>
    <xf numFmtId="0" fontId="1" fillId="0" borderId="12" xfId="2" applyFont="1" applyBorder="1" applyAlignment="1">
      <alignment horizontal="right"/>
    </xf>
    <xf numFmtId="0" fontId="1" fillId="0" borderId="12" xfId="2" applyFont="1" applyBorder="1"/>
    <xf numFmtId="0" fontId="4" fillId="0" borderId="4" xfId="2" applyBorder="1" applyAlignment="1">
      <alignment horizontal="right"/>
    </xf>
    <xf numFmtId="0" fontId="1" fillId="2" borderId="10" xfId="2" applyFont="1" applyFill="1" applyBorder="1" applyProtection="1">
      <protection locked="0"/>
    </xf>
    <xf numFmtId="0" fontId="4" fillId="0" borderId="3" xfId="2" applyBorder="1" applyAlignment="1">
      <alignment horizontal="right"/>
    </xf>
    <xf numFmtId="166" fontId="1" fillId="2" borderId="10" xfId="2" applyNumberFormat="1" applyFont="1" applyFill="1" applyBorder="1" applyProtection="1">
      <protection locked="0"/>
    </xf>
    <xf numFmtId="0" fontId="1" fillId="0" borderId="13" xfId="2" applyFont="1" applyBorder="1" applyAlignment="1">
      <alignment horizontal="center"/>
    </xf>
    <xf numFmtId="0" fontId="1" fillId="0" borderId="13" xfId="2" applyFont="1" applyBorder="1"/>
    <xf numFmtId="0" fontId="1" fillId="0" borderId="14" xfId="2" applyFont="1" applyBorder="1"/>
    <xf numFmtId="0" fontId="1" fillId="0" borderId="15" xfId="2" applyFont="1" applyBorder="1"/>
    <xf numFmtId="0" fontId="1" fillId="0" borderId="16" xfId="2" applyFont="1" applyBorder="1"/>
    <xf numFmtId="44" fontId="1" fillId="3" borderId="13" xfId="2" applyNumberFormat="1" applyFont="1" applyFill="1" applyBorder="1"/>
    <xf numFmtId="44" fontId="4" fillId="4" borderId="1" xfId="2" applyNumberFormat="1" applyFill="1" applyBorder="1"/>
    <xf numFmtId="37" fontId="1" fillId="0" borderId="2" xfId="2" applyNumberFormat="1" applyFont="1" applyBorder="1"/>
    <xf numFmtId="44" fontId="4" fillId="0" borderId="0" xfId="2" applyNumberFormat="1"/>
    <xf numFmtId="0" fontId="1" fillId="0" borderId="0" xfId="2" applyFont="1" applyAlignment="1">
      <alignment vertical="center" wrapText="1"/>
    </xf>
    <xf numFmtId="0" fontId="4" fillId="0" borderId="0" xfId="2" applyAlignment="1">
      <alignment vertical="top" wrapText="1"/>
    </xf>
    <xf numFmtId="0" fontId="4" fillId="0" borderId="0" xfId="2" applyAlignment="1">
      <alignment vertical="top"/>
    </xf>
    <xf numFmtId="0" fontId="4" fillId="0" borderId="0" xfId="2" applyAlignment="1">
      <alignment vertical="center" wrapText="1"/>
    </xf>
    <xf numFmtId="0" fontId="4" fillId="0" borderId="0" xfId="2" applyAlignment="1">
      <alignment wrapText="1"/>
    </xf>
    <xf numFmtId="0" fontId="0" fillId="2" borderId="4" xfId="0" applyFill="1" applyBorder="1" applyAlignment="1" applyProtection="1">
      <alignment horizontal="center"/>
      <protection locked="0"/>
    </xf>
    <xf numFmtId="0" fontId="0" fillId="0" borderId="8" xfId="2" applyFont="1" applyBorder="1" applyAlignment="1">
      <alignment vertical="center" wrapText="1"/>
    </xf>
    <xf numFmtId="0" fontId="5" fillId="0" borderId="0" xfId="2" applyFont="1" applyAlignment="1">
      <alignment horizontal="center"/>
    </xf>
    <xf numFmtId="0" fontId="1" fillId="0" borderId="17" xfId="2" applyFont="1" applyBorder="1" applyAlignment="1">
      <alignment horizontal="center"/>
    </xf>
    <xf numFmtId="0" fontId="1" fillId="0" borderId="8" xfId="2" applyFont="1" applyBorder="1" applyAlignment="1">
      <alignment horizontal="center"/>
    </xf>
    <xf numFmtId="0" fontId="0" fillId="0" borderId="1" xfId="2" applyFont="1" applyBorder="1" applyAlignment="1">
      <alignment horizontal="center" vertical="center"/>
    </xf>
    <xf numFmtId="0" fontId="1" fillId="0" borderId="11" xfId="2" applyFont="1" applyBorder="1" applyAlignment="1">
      <alignment horizontal="right"/>
    </xf>
    <xf numFmtId="0" fontId="0" fillId="0" borderId="0" xfId="0" applyAlignment="1">
      <alignment vertical="top" wrapText="1"/>
    </xf>
    <xf numFmtId="0" fontId="5" fillId="0" borderId="0" xfId="2" applyFont="1" applyAlignment="1">
      <alignment horizontal="left"/>
    </xf>
    <xf numFmtId="165" fontId="0" fillId="4" borderId="20" xfId="3" applyNumberFormat="1" applyFont="1" applyFill="1" applyBorder="1" applyProtection="1"/>
    <xf numFmtId="0" fontId="1" fillId="0" borderId="7" xfId="2" applyFont="1" applyBorder="1" applyAlignment="1">
      <alignment horizontal="center"/>
    </xf>
    <xf numFmtId="0" fontId="1" fillId="0" borderId="10" xfId="2" quotePrefix="1" applyFont="1" applyBorder="1" applyAlignment="1">
      <alignment horizontal="center"/>
    </xf>
    <xf numFmtId="0" fontId="1" fillId="4" borderId="1" xfId="2" applyFont="1" applyFill="1" applyBorder="1" applyAlignment="1">
      <alignment horizontal="right"/>
    </xf>
    <xf numFmtId="39" fontId="4" fillId="4" borderId="1" xfId="2" applyNumberFormat="1" applyFill="1" applyBorder="1"/>
    <xf numFmtId="39" fontId="4" fillId="4" borderId="10" xfId="2" applyNumberFormat="1" applyFill="1" applyBorder="1"/>
    <xf numFmtId="39" fontId="4" fillId="4" borderId="12" xfId="2" applyNumberFormat="1" applyFill="1" applyBorder="1"/>
    <xf numFmtId="39" fontId="1" fillId="4" borderId="19" xfId="2" applyNumberFormat="1" applyFont="1" applyFill="1" applyBorder="1" applyAlignment="1">
      <alignment horizontal="right"/>
    </xf>
    <xf numFmtId="0" fontId="8" fillId="4" borderId="21" xfId="2" applyFont="1" applyFill="1" applyBorder="1"/>
    <xf numFmtId="0" fontId="4" fillId="0" borderId="0" xfId="2" quotePrefix="1"/>
    <xf numFmtId="168" fontId="4" fillId="0" borderId="0" xfId="2" applyNumberFormat="1"/>
    <xf numFmtId="44" fontId="4" fillId="2" borderId="1" xfId="2" applyNumberFormat="1" applyFill="1" applyBorder="1" applyProtection="1">
      <protection locked="0"/>
    </xf>
    <xf numFmtId="44" fontId="0" fillId="2" borderId="1" xfId="2" applyNumberFormat="1" applyFont="1" applyFill="1" applyBorder="1" applyProtection="1">
      <protection locked="0"/>
    </xf>
    <xf numFmtId="0" fontId="0" fillId="2" borderId="1" xfId="2" applyFont="1" applyFill="1" applyBorder="1" applyProtection="1">
      <protection locked="0"/>
    </xf>
    <xf numFmtId="10" fontId="4" fillId="2" borderId="1" xfId="7" applyNumberFormat="1" applyFill="1" applyBorder="1" applyAlignment="1" applyProtection="1">
      <alignment horizontal="center"/>
      <protection locked="0"/>
    </xf>
    <xf numFmtId="10" fontId="0" fillId="2" borderId="1" xfId="7" applyNumberFormat="1" applyFont="1" applyFill="1" applyBorder="1" applyAlignment="1" applyProtection="1">
      <alignment horizontal="center"/>
      <protection locked="0"/>
    </xf>
    <xf numFmtId="169" fontId="0" fillId="2" borderId="3" xfId="3" applyNumberFormat="1" applyFont="1" applyFill="1" applyBorder="1" applyProtection="1">
      <protection locked="0"/>
    </xf>
    <xf numFmtId="0" fontId="4" fillId="0" borderId="22" xfId="2" applyBorder="1"/>
    <xf numFmtId="0" fontId="4" fillId="0" borderId="23" xfId="2" applyBorder="1"/>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2" borderId="4" xfId="2" quotePrefix="1" applyFont="1" applyFill="1" applyBorder="1" applyAlignment="1" applyProtection="1">
      <alignment vertical="center" wrapText="1"/>
      <protection locked="0"/>
    </xf>
    <xf numFmtId="0" fontId="4" fillId="2" borderId="4" xfId="2" quotePrefix="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44" fontId="4" fillId="0" borderId="1" xfId="2" applyNumberFormat="1" applyBorder="1" applyProtection="1">
      <protection hidden="1"/>
    </xf>
    <xf numFmtId="167" fontId="0" fillId="0" borderId="3" xfId="8" applyNumberFormat="1" applyFont="1" applyFill="1" applyBorder="1" applyProtection="1">
      <protection hidden="1"/>
    </xf>
    <xf numFmtId="165" fontId="4" fillId="0" borderId="1" xfId="2" applyNumberFormat="1" applyBorder="1" applyProtection="1">
      <protection hidden="1"/>
    </xf>
    <xf numFmtId="44" fontId="4" fillId="0" borderId="9" xfId="2" applyNumberFormat="1" applyBorder="1" applyProtection="1">
      <protection hidden="1"/>
    </xf>
    <xf numFmtId="44" fontId="1" fillId="0" borderId="10" xfId="2" applyNumberFormat="1" applyFont="1" applyBorder="1" applyProtection="1">
      <protection hidden="1"/>
    </xf>
    <xf numFmtId="166" fontId="1" fillId="0" borderId="10" xfId="2" applyNumberFormat="1" applyFont="1" applyBorder="1" applyProtection="1">
      <protection hidden="1"/>
    </xf>
    <xf numFmtId="44" fontId="1" fillId="0" borderId="18" xfId="2" applyNumberFormat="1" applyFont="1" applyBorder="1" applyProtection="1">
      <protection hidden="1"/>
    </xf>
    <xf numFmtId="0" fontId="12" fillId="0" borderId="0" xfId="0" applyFont="1"/>
    <xf numFmtId="0" fontId="0" fillId="0" borderId="0" xfId="0" applyAlignment="1">
      <alignment horizontal="left" vertical="top" wrapText="1"/>
    </xf>
    <xf numFmtId="0" fontId="0" fillId="0" borderId="0" xfId="0" applyAlignment="1">
      <alignment horizontal="left" wrapText="1"/>
    </xf>
    <xf numFmtId="0" fontId="1" fillId="0" borderId="0" xfId="0" applyFont="1" applyAlignment="1">
      <alignment horizontal="left" vertical="top" wrapText="1"/>
    </xf>
    <xf numFmtId="0" fontId="1" fillId="0" borderId="0" xfId="0" applyFont="1" applyAlignment="1">
      <alignment horizontal="center" wrapText="1"/>
    </xf>
    <xf numFmtId="0" fontId="12" fillId="0" borderId="0" xfId="0" applyFont="1" applyAlignment="1">
      <alignment horizontal="left" wrapText="1"/>
    </xf>
    <xf numFmtId="0" fontId="0" fillId="0" borderId="0" xfId="0" applyAlignment="1">
      <alignment wrapText="1"/>
    </xf>
    <xf numFmtId="0" fontId="0" fillId="0" borderId="0" xfId="0"/>
    <xf numFmtId="0" fontId="0" fillId="0" borderId="0" xfId="0" applyAlignment="1">
      <alignment horizontal="left" vertical="center" wrapText="1"/>
    </xf>
    <xf numFmtId="0" fontId="1" fillId="0" borderId="9" xfId="2" applyFont="1" applyBorder="1" applyAlignment="1">
      <alignment horizontal="center" vertical="center" wrapText="1"/>
    </xf>
    <xf numFmtId="0" fontId="1" fillId="0" borderId="7"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8" xfId="2" quotePrefix="1" applyFont="1" applyBorder="1" applyAlignment="1">
      <alignment horizontal="center" wrapText="1"/>
    </xf>
    <xf numFmtId="0" fontId="4" fillId="0" borderId="12" xfId="2" applyBorder="1" applyAlignment="1">
      <alignment horizontal="center" wrapText="1"/>
    </xf>
    <xf numFmtId="0" fontId="1" fillId="0" borderId="17" xfId="2" applyFont="1" applyBorder="1" applyAlignment="1">
      <alignment horizontal="center" vertical="center" wrapText="1"/>
    </xf>
    <xf numFmtId="0" fontId="1" fillId="0" borderId="8"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9" xfId="2" applyFont="1" applyBorder="1" applyAlignment="1">
      <alignment horizontal="center" wrapText="1"/>
    </xf>
    <xf numFmtId="0" fontId="1" fillId="0" borderId="7" xfId="2" applyFont="1" applyBorder="1" applyAlignment="1">
      <alignment horizontal="center" wrapText="1"/>
    </xf>
    <xf numFmtId="0" fontId="1" fillId="0" borderId="10" xfId="2" applyFont="1" applyBorder="1" applyAlignment="1">
      <alignment horizontal="center" wrapText="1"/>
    </xf>
    <xf numFmtId="0" fontId="13" fillId="0" borderId="9"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10" xfId="2" applyFont="1" applyBorder="1" applyAlignment="1">
      <alignment horizontal="center" vertical="center" wrapText="1"/>
    </xf>
    <xf numFmtId="0" fontId="4" fillId="0" borderId="7" xfId="2" applyBorder="1" applyAlignment="1">
      <alignment vertical="center" wrapText="1"/>
    </xf>
    <xf numFmtId="0" fontId="4" fillId="0" borderId="8" xfId="2" applyBorder="1" applyAlignment="1">
      <alignment vertical="center" wrapText="1"/>
    </xf>
    <xf numFmtId="0" fontId="4" fillId="0" borderId="4" xfId="2" applyBorder="1" applyAlignment="1">
      <alignment horizontal="left" vertical="center" wrapText="1"/>
    </xf>
    <xf numFmtId="0" fontId="4" fillId="0" borderId="5" xfId="2" applyBorder="1" applyAlignment="1">
      <alignment horizontal="left" vertical="center" wrapText="1"/>
    </xf>
    <xf numFmtId="0" fontId="4" fillId="0" borderId="3" xfId="2" applyBorder="1" applyAlignment="1">
      <alignment horizontal="left" vertical="center" wrapText="1"/>
    </xf>
    <xf numFmtId="0" fontId="4" fillId="2" borderId="1" xfId="2" applyFill="1" applyBorder="1" applyAlignment="1" applyProtection="1">
      <alignment vertical="top" wrapText="1"/>
      <protection locked="0"/>
    </xf>
    <xf numFmtId="0" fontId="0" fillId="2" borderId="1" xfId="2" applyFont="1" applyFill="1" applyBorder="1" applyAlignment="1" applyProtection="1">
      <alignment vertical="top" wrapText="1"/>
      <protection locked="0"/>
    </xf>
    <xf numFmtId="0" fontId="4" fillId="2" borderId="4" xfId="2"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4" fillId="2" borderId="1"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20" fontId="0" fillId="2" borderId="4" xfId="2" quotePrefix="1" applyNumberFormat="1" applyFont="1" applyFill="1" applyBorder="1" applyAlignment="1" applyProtection="1">
      <alignment horizontal="left" vertical="center" wrapText="1"/>
      <protection locked="0"/>
    </xf>
    <xf numFmtId="0" fontId="2" fillId="0" borderId="0" xfId="1" applyAlignment="1">
      <alignment horizontal="center"/>
    </xf>
    <xf numFmtId="0" fontId="0" fillId="0" borderId="0" xfId="0" applyAlignment="1">
      <alignment horizontal="left" wrapText="1" readingOrder="1"/>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0" fontId="5" fillId="0" borderId="0" xfId="0" applyFont="1" applyAlignment="1">
      <alignment horizontal="center" vertical="center"/>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left"/>
    </xf>
  </cellXfs>
  <cellStyles count="9">
    <cellStyle name="Comma" xfId="8" builtinId="3"/>
    <cellStyle name="Comma 2" xfId="4" xr:uid="{00000000-0005-0000-0000-000000000000}"/>
    <cellStyle name="Currency 2" xfId="5" xr:uid="{00000000-0005-0000-0000-000001000000}"/>
    <cellStyle name="Hyperlink" xfId="1" builtinId="8"/>
    <cellStyle name="Normal" xfId="0" builtinId="0"/>
    <cellStyle name="Normal 2" xfId="6" xr:uid="{00000000-0005-0000-0000-000004000000}"/>
    <cellStyle name="Normal 3" xfId="2" xr:uid="{00000000-0005-0000-0000-000005000000}"/>
    <cellStyle name="Percent" xfId="7" builtinId="5"/>
    <cellStyle name="Percent 2" xfId="3" xr:uid="{00000000-0005-0000-0000-000007000000}"/>
  </cellStyles>
  <dxfs count="0"/>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xdr:col>
      <xdr:colOff>762000</xdr:colOff>
      <xdr:row>19</xdr:row>
      <xdr:rowOff>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048000" y="33849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19</xdr:row>
          <xdr:rowOff>76200</xdr:rowOff>
        </xdr:from>
        <xdr:to>
          <xdr:col>7</xdr:col>
          <xdr:colOff>0</xdr:colOff>
          <xdr:row>21</xdr:row>
          <xdr:rowOff>142875</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ea typeface="Calibri"/>
                  <a:cs typeface="Calibri"/>
                </a:rPr>
                <a:t>Add Row for Regional Centers:  Click on the last row number in Section A,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114300</xdr:rowOff>
        </xdr:from>
        <xdr:to>
          <xdr:col>7</xdr:col>
          <xdr:colOff>0</xdr:colOff>
          <xdr:row>62</xdr:row>
          <xdr:rowOff>161925</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ea typeface="Calibri"/>
                  <a:cs typeface="Calibri"/>
                </a:rPr>
                <a:t>Add Row for Additional Employee:  Click on the last row number in Section B, then click this button to add additional rows</a:t>
              </a:r>
            </a:p>
          </xdr:txBody>
        </xdr:sp>
        <xdr:clientData fPrintsWithSheet="0"/>
      </xdr:twoCellAnchor>
    </mc:Choice>
    <mc:Fallback/>
  </mc:AlternateContent>
  <xdr:oneCellAnchor>
    <xdr:from>
      <xdr:col>4</xdr:col>
      <xdr:colOff>762000</xdr:colOff>
      <xdr:row>19</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7419975" y="36078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39</xdr:row>
          <xdr:rowOff>9525</xdr:rowOff>
        </xdr:from>
        <xdr:to>
          <xdr:col>3</xdr:col>
          <xdr:colOff>266700</xdr:colOff>
          <xdr:row>39</xdr:row>
          <xdr:rowOff>190500</xdr:rowOff>
        </xdr:to>
        <xdr:sp macro="" textlink="">
          <xdr:nvSpPr>
            <xdr:cNvPr id="2053" name="CheckBox2"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609600</xdr:colOff>
          <xdr:row>44</xdr:row>
          <xdr:rowOff>0</xdr:rowOff>
        </xdr:from>
        <xdr:to>
          <xdr:col>4</xdr:col>
          <xdr:colOff>228600</xdr:colOff>
          <xdr:row>45</xdr:row>
          <xdr:rowOff>257175</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ea typeface="Calibri"/>
                  <a:cs typeface="Calibri"/>
                </a:rPr>
                <a:t>Submit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nanci.kassas@kernrc.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4"/>
  </sheetPr>
  <dimension ref="A1:J103"/>
  <sheetViews>
    <sheetView zoomScaleNormal="100" zoomScaleSheetLayoutView="80" workbookViewId="0">
      <selection activeCell="P6" sqref="P6"/>
    </sheetView>
  </sheetViews>
  <sheetFormatPr defaultRowHeight="15" x14ac:dyDescent="0.25"/>
  <cols>
    <col min="1" max="1" width="13.7109375" customWidth="1"/>
  </cols>
  <sheetData>
    <row r="1" spans="1:10" x14ac:dyDescent="0.25">
      <c r="A1" s="13" t="s">
        <v>0</v>
      </c>
      <c r="B1" s="4"/>
      <c r="C1" s="4"/>
      <c r="D1" s="4"/>
      <c r="E1" s="4"/>
      <c r="F1" s="4"/>
      <c r="G1" s="4"/>
      <c r="H1" s="4"/>
      <c r="I1" s="4"/>
    </row>
    <row r="2" spans="1:10" x14ac:dyDescent="0.25">
      <c r="A2" s="13" t="s">
        <v>1</v>
      </c>
      <c r="B2" s="4"/>
      <c r="C2" s="4"/>
      <c r="D2" s="4"/>
      <c r="E2" s="4"/>
      <c r="F2" s="4"/>
      <c r="G2" s="4"/>
      <c r="H2" s="4"/>
      <c r="I2" s="4"/>
    </row>
    <row r="4" spans="1:10" ht="14.45" customHeight="1" x14ac:dyDescent="0.25">
      <c r="A4" s="112" t="s">
        <v>180</v>
      </c>
      <c r="B4" s="112"/>
      <c r="C4" s="112"/>
      <c r="D4" s="112"/>
      <c r="E4" s="112"/>
      <c r="F4" s="112"/>
      <c r="G4" s="112"/>
      <c r="H4" s="112"/>
      <c r="I4" s="112"/>
      <c r="J4" s="12"/>
    </row>
    <row r="5" spans="1:10" x14ac:dyDescent="0.25">
      <c r="A5" s="112"/>
      <c r="B5" s="112"/>
      <c r="C5" s="112"/>
      <c r="D5" s="112"/>
      <c r="E5" s="112"/>
      <c r="F5" s="112"/>
      <c r="G5" s="112"/>
      <c r="H5" s="112"/>
      <c r="I5" s="112"/>
      <c r="J5" s="12"/>
    </row>
    <row r="6" spans="1:10" x14ac:dyDescent="0.25">
      <c r="A6" s="112"/>
      <c r="B6" s="112"/>
      <c r="C6" s="112"/>
      <c r="D6" s="112"/>
      <c r="E6" s="112"/>
      <c r="F6" s="112"/>
      <c r="G6" s="112"/>
      <c r="H6" s="112"/>
      <c r="I6" s="112"/>
      <c r="J6" s="12"/>
    </row>
    <row r="7" spans="1:10" x14ac:dyDescent="0.25">
      <c r="A7" s="112"/>
      <c r="B7" s="112"/>
      <c r="C7" s="112"/>
      <c r="D7" s="112"/>
      <c r="E7" s="112"/>
      <c r="F7" s="112"/>
      <c r="G7" s="112"/>
      <c r="H7" s="112"/>
      <c r="I7" s="112"/>
      <c r="J7" s="12"/>
    </row>
    <row r="8" spans="1:10" x14ac:dyDescent="0.25">
      <c r="A8" s="112"/>
      <c r="B8" s="112"/>
      <c r="C8" s="112"/>
      <c r="D8" s="112"/>
      <c r="E8" s="112"/>
      <c r="F8" s="112"/>
      <c r="G8" s="112"/>
      <c r="H8" s="112"/>
      <c r="I8" s="112"/>
      <c r="J8" s="12"/>
    </row>
    <row r="9" spans="1:10" ht="4.5" customHeight="1" x14ac:dyDescent="0.25"/>
    <row r="10" spans="1:10" x14ac:dyDescent="0.25">
      <c r="A10" s="1" t="s">
        <v>2</v>
      </c>
    </row>
    <row r="11" spans="1:10" ht="7.15" customHeight="1" x14ac:dyDescent="0.25"/>
    <row r="12" spans="1:10" x14ac:dyDescent="0.25">
      <c r="A12" t="s">
        <v>3</v>
      </c>
      <c r="B12" t="s">
        <v>4</v>
      </c>
    </row>
    <row r="13" spans="1:10" ht="5.25" customHeight="1" x14ac:dyDescent="0.25"/>
    <row r="14" spans="1:10" x14ac:dyDescent="0.25">
      <c r="A14" t="s">
        <v>5</v>
      </c>
      <c r="B14" t="s">
        <v>6</v>
      </c>
    </row>
    <row r="15" spans="1:10" ht="8.65" customHeight="1" x14ac:dyDescent="0.25"/>
    <row r="16" spans="1:10" x14ac:dyDescent="0.25">
      <c r="A16" t="s">
        <v>7</v>
      </c>
      <c r="B16" t="s">
        <v>8</v>
      </c>
    </row>
    <row r="17" spans="1:10" ht="9.4" customHeight="1" x14ac:dyDescent="0.25"/>
    <row r="18" spans="1:10" x14ac:dyDescent="0.25">
      <c r="A18" t="s">
        <v>9</v>
      </c>
      <c r="B18" t="s">
        <v>10</v>
      </c>
    </row>
    <row r="19" spans="1:10" ht="7.5" customHeight="1" x14ac:dyDescent="0.25"/>
    <row r="20" spans="1:10" ht="14.45" customHeight="1" x14ac:dyDescent="0.25">
      <c r="A20" t="s">
        <v>11</v>
      </c>
      <c r="B20" t="s">
        <v>12</v>
      </c>
    </row>
    <row r="21" spans="1:10" ht="7.15" customHeight="1" x14ac:dyDescent="0.25"/>
    <row r="22" spans="1:10" ht="14.45" customHeight="1" x14ac:dyDescent="0.25">
      <c r="A22" t="s">
        <v>13</v>
      </c>
      <c r="B22" t="s">
        <v>14</v>
      </c>
    </row>
    <row r="23" spans="1:10" ht="7.15" customHeight="1" x14ac:dyDescent="0.25"/>
    <row r="24" spans="1:10" ht="14.45" customHeight="1" x14ac:dyDescent="0.25">
      <c r="A24" t="s">
        <v>15</v>
      </c>
      <c r="B24" s="111" t="s">
        <v>161</v>
      </c>
      <c r="C24" s="111"/>
      <c r="D24" s="111"/>
      <c r="E24" s="111"/>
      <c r="F24" s="111"/>
      <c r="G24" s="111"/>
      <c r="H24" s="111"/>
      <c r="I24" s="111"/>
      <c r="J24" s="12"/>
    </row>
    <row r="25" spans="1:10" x14ac:dyDescent="0.25">
      <c r="B25" s="111"/>
      <c r="C25" s="111"/>
      <c r="D25" s="111"/>
      <c r="E25" s="111"/>
      <c r="F25" s="111"/>
      <c r="G25" s="111"/>
      <c r="H25" s="111"/>
      <c r="I25" s="111"/>
      <c r="J25" s="12"/>
    </row>
    <row r="26" spans="1:10" ht="47.25" customHeight="1" x14ac:dyDescent="0.25">
      <c r="B26" s="111"/>
      <c r="C26" s="111"/>
      <c r="D26" s="111"/>
      <c r="E26" s="111"/>
      <c r="F26" s="111"/>
      <c r="G26" s="111"/>
      <c r="H26" s="111"/>
      <c r="I26" s="111"/>
      <c r="J26" s="12"/>
    </row>
    <row r="27" spans="1:10" ht="7.9" customHeight="1" x14ac:dyDescent="0.25"/>
    <row r="28" spans="1:10" x14ac:dyDescent="0.25">
      <c r="A28" t="s">
        <v>16</v>
      </c>
      <c r="B28" s="112" t="s">
        <v>181</v>
      </c>
      <c r="C28" s="112"/>
      <c r="D28" s="112"/>
      <c r="E28" s="112"/>
      <c r="F28" s="112"/>
      <c r="G28" s="112"/>
      <c r="H28" s="112"/>
      <c r="I28" s="112"/>
    </row>
    <row r="29" spans="1:10" x14ac:dyDescent="0.25">
      <c r="B29" s="112"/>
      <c r="C29" s="112"/>
      <c r="D29" s="112"/>
      <c r="E29" s="112"/>
      <c r="F29" s="112"/>
      <c r="G29" s="112"/>
      <c r="H29" s="112"/>
      <c r="I29" s="112"/>
    </row>
    <row r="30" spans="1:10" ht="7.9" customHeight="1" x14ac:dyDescent="0.25"/>
    <row r="31" spans="1:10" x14ac:dyDescent="0.25">
      <c r="A31" t="s">
        <v>17</v>
      </c>
      <c r="B31" t="s">
        <v>18</v>
      </c>
    </row>
    <row r="32" spans="1:10" ht="8.65" customHeight="1" x14ac:dyDescent="0.25"/>
    <row r="33" spans="1:9" x14ac:dyDescent="0.25">
      <c r="A33" t="s">
        <v>19</v>
      </c>
      <c r="B33" t="s">
        <v>20</v>
      </c>
    </row>
    <row r="34" spans="1:9" ht="7.15" customHeight="1" x14ac:dyDescent="0.25"/>
    <row r="35" spans="1:9" x14ac:dyDescent="0.25">
      <c r="A35" t="s">
        <v>21</v>
      </c>
      <c r="B35" s="112" t="s">
        <v>22</v>
      </c>
      <c r="C35" s="112"/>
      <c r="D35" s="112"/>
      <c r="E35" s="112"/>
      <c r="F35" s="112"/>
      <c r="G35" s="112"/>
      <c r="H35" s="112"/>
      <c r="I35" s="112"/>
    </row>
    <row r="36" spans="1:9" ht="28.15" customHeight="1" x14ac:dyDescent="0.25">
      <c r="B36" s="112"/>
      <c r="C36" s="112"/>
      <c r="D36" s="112"/>
      <c r="E36" s="112"/>
      <c r="F36" s="112"/>
      <c r="G36" s="112"/>
      <c r="H36" s="112"/>
      <c r="I36" s="112"/>
    </row>
    <row r="37" spans="1:9" ht="11.25" customHeight="1" x14ac:dyDescent="0.25"/>
    <row r="38" spans="1:9" x14ac:dyDescent="0.25">
      <c r="A38" s="113" t="s">
        <v>170</v>
      </c>
      <c r="B38" s="113"/>
      <c r="C38" s="113"/>
      <c r="D38" s="113"/>
      <c r="E38" s="113"/>
      <c r="F38" s="113"/>
      <c r="G38" s="113"/>
      <c r="H38" s="113"/>
      <c r="I38" s="113"/>
    </row>
    <row r="39" spans="1:9" ht="18.75" customHeight="1" x14ac:dyDescent="0.25">
      <c r="A39" s="113"/>
      <c r="B39" s="113"/>
      <c r="C39" s="113"/>
      <c r="D39" s="113"/>
      <c r="E39" s="113"/>
      <c r="F39" s="113"/>
      <c r="G39" s="113"/>
      <c r="H39" s="113"/>
      <c r="I39" s="113"/>
    </row>
    <row r="40" spans="1:9" ht="14.45" customHeight="1" x14ac:dyDescent="0.25">
      <c r="A40" t="s">
        <v>23</v>
      </c>
      <c r="B40" s="111" t="s">
        <v>24</v>
      </c>
      <c r="C40" s="111"/>
      <c r="D40" s="111"/>
      <c r="E40" s="111"/>
      <c r="F40" s="111"/>
      <c r="G40" s="111"/>
      <c r="H40" s="111"/>
      <c r="I40" s="111"/>
    </row>
    <row r="41" spans="1:9" x14ac:dyDescent="0.25">
      <c r="B41" s="111"/>
      <c r="C41" s="111"/>
      <c r="D41" s="111"/>
      <c r="E41" s="111"/>
      <c r="F41" s="111"/>
      <c r="G41" s="111"/>
      <c r="H41" s="111"/>
      <c r="I41" s="111"/>
    </row>
    <row r="42" spans="1:9" x14ac:dyDescent="0.25">
      <c r="B42" s="111"/>
      <c r="C42" s="111"/>
      <c r="D42" s="111"/>
      <c r="E42" s="111"/>
      <c r="F42" s="111"/>
      <c r="G42" s="111"/>
      <c r="H42" s="111"/>
      <c r="I42" s="111"/>
    </row>
    <row r="43" spans="1:9" x14ac:dyDescent="0.25">
      <c r="B43" s="111"/>
      <c r="C43" s="111"/>
      <c r="D43" s="111"/>
      <c r="E43" s="111"/>
      <c r="F43" s="111"/>
      <c r="G43" s="111"/>
      <c r="H43" s="111"/>
      <c r="I43" s="111"/>
    </row>
    <row r="44" spans="1:9" ht="33" customHeight="1" x14ac:dyDescent="0.25">
      <c r="B44" s="111"/>
      <c r="C44" s="111"/>
      <c r="D44" s="111"/>
      <c r="E44" s="111"/>
      <c r="F44" s="111"/>
      <c r="G44" s="111"/>
      <c r="H44" s="111"/>
      <c r="I44" s="111"/>
    </row>
    <row r="45" spans="1:9" ht="8.4499999999999993" customHeight="1" x14ac:dyDescent="0.25"/>
    <row r="46" spans="1:9" ht="14.45" customHeight="1" x14ac:dyDescent="0.25">
      <c r="B46" s="111" t="s">
        <v>25</v>
      </c>
      <c r="C46" s="111"/>
      <c r="D46" s="111"/>
      <c r="E46" s="111"/>
      <c r="F46" s="111"/>
      <c r="G46" s="111"/>
      <c r="H46" s="111"/>
      <c r="I46" s="111"/>
    </row>
    <row r="47" spans="1:9" x14ac:dyDescent="0.25">
      <c r="B47" s="111"/>
      <c r="C47" s="111"/>
      <c r="D47" s="111"/>
      <c r="E47" s="111"/>
      <c r="F47" s="111"/>
      <c r="G47" s="111"/>
      <c r="H47" s="111"/>
      <c r="I47" s="111"/>
    </row>
    <row r="48" spans="1:9" x14ac:dyDescent="0.25">
      <c r="B48" s="111"/>
      <c r="C48" s="111"/>
      <c r="D48" s="111"/>
      <c r="E48" s="111"/>
      <c r="F48" s="111"/>
      <c r="G48" s="111"/>
      <c r="H48" s="111"/>
      <c r="I48" s="111"/>
    </row>
    <row r="49" spans="1:9" ht="21.75" customHeight="1" x14ac:dyDescent="0.25">
      <c r="B49" s="111"/>
      <c r="C49" s="111"/>
      <c r="D49" s="111"/>
      <c r="E49" s="111"/>
      <c r="F49" s="111"/>
      <c r="G49" s="111"/>
      <c r="H49" s="111"/>
      <c r="I49" s="111"/>
    </row>
    <row r="50" spans="1:9" ht="5.25" customHeight="1" x14ac:dyDescent="0.25">
      <c r="B50" s="75"/>
      <c r="C50" s="75"/>
      <c r="D50" s="75"/>
      <c r="E50" s="75"/>
      <c r="F50" s="75"/>
      <c r="G50" s="75"/>
      <c r="H50" s="75"/>
      <c r="I50" s="75"/>
    </row>
    <row r="51" spans="1:9" ht="15" customHeight="1" x14ac:dyDescent="0.25">
      <c r="A51" s="12" t="s">
        <v>26</v>
      </c>
      <c r="B51" s="111" t="s">
        <v>27</v>
      </c>
      <c r="C51" s="111"/>
      <c r="D51" s="111"/>
      <c r="E51" s="111"/>
      <c r="F51" s="111"/>
      <c r="G51" s="111"/>
      <c r="H51" s="111"/>
      <c r="I51" s="111"/>
    </row>
    <row r="52" spans="1:9" ht="8.25" customHeight="1" x14ac:dyDescent="0.25">
      <c r="B52" s="75"/>
      <c r="C52" s="75"/>
      <c r="D52" s="75"/>
      <c r="E52" s="75"/>
      <c r="F52" s="75"/>
      <c r="G52" s="75"/>
      <c r="H52" s="75"/>
      <c r="I52" s="75"/>
    </row>
    <row r="53" spans="1:9" x14ac:dyDescent="0.25">
      <c r="A53" t="s">
        <v>28</v>
      </c>
      <c r="B53" s="112" t="s">
        <v>29</v>
      </c>
      <c r="C53" s="112"/>
      <c r="D53" s="112"/>
      <c r="E53" s="112"/>
      <c r="F53" s="112"/>
      <c r="G53" s="112"/>
      <c r="H53" s="112"/>
      <c r="I53" s="112"/>
    </row>
    <row r="54" spans="1:9" x14ac:dyDescent="0.25">
      <c r="B54" s="112"/>
      <c r="C54" s="112"/>
      <c r="D54" s="112"/>
      <c r="E54" s="112"/>
      <c r="F54" s="112"/>
      <c r="G54" s="112"/>
      <c r="H54" s="112"/>
      <c r="I54" s="112"/>
    </row>
    <row r="55" spans="1:9" ht="6" customHeight="1" x14ac:dyDescent="0.25"/>
    <row r="56" spans="1:9" x14ac:dyDescent="0.25">
      <c r="A56" t="s">
        <v>30</v>
      </c>
      <c r="B56" t="s">
        <v>31</v>
      </c>
    </row>
    <row r="58" spans="1:9" x14ac:dyDescent="0.25">
      <c r="A58" t="s">
        <v>32</v>
      </c>
      <c r="B58" t="s">
        <v>33</v>
      </c>
    </row>
    <row r="60" spans="1:9" ht="15" customHeight="1" x14ac:dyDescent="0.25">
      <c r="A60" t="s">
        <v>34</v>
      </c>
      <c r="B60" s="112" t="s">
        <v>35</v>
      </c>
      <c r="C60" s="112"/>
      <c r="D60" s="112"/>
      <c r="E60" s="112"/>
      <c r="F60" s="112"/>
      <c r="G60" s="112"/>
      <c r="H60" s="112"/>
      <c r="I60" s="112"/>
    </row>
    <row r="61" spans="1:9" x14ac:dyDescent="0.25">
      <c r="B61" s="112"/>
      <c r="C61" s="112"/>
      <c r="D61" s="112"/>
      <c r="E61" s="112"/>
      <c r="F61" s="112"/>
      <c r="G61" s="112"/>
      <c r="H61" s="112"/>
      <c r="I61" s="112"/>
    </row>
    <row r="62" spans="1:9" x14ac:dyDescent="0.25">
      <c r="B62" s="112"/>
      <c r="C62" s="112"/>
      <c r="D62" s="112"/>
      <c r="E62" s="112"/>
      <c r="F62" s="112"/>
      <c r="G62" s="112"/>
      <c r="H62" s="112"/>
      <c r="I62" s="112"/>
    </row>
    <row r="63" spans="1:9" x14ac:dyDescent="0.25">
      <c r="B63" s="112"/>
      <c r="C63" s="112"/>
      <c r="D63" s="112"/>
      <c r="E63" s="112"/>
      <c r="F63" s="112"/>
      <c r="G63" s="112"/>
      <c r="H63" s="112"/>
      <c r="I63" s="112"/>
    </row>
    <row r="64" spans="1:9" x14ac:dyDescent="0.25">
      <c r="B64" s="112"/>
      <c r="C64" s="112"/>
      <c r="D64" s="112"/>
      <c r="E64" s="112"/>
      <c r="F64" s="112"/>
      <c r="G64" s="112"/>
      <c r="H64" s="112"/>
      <c r="I64" s="112"/>
    </row>
    <row r="65" spans="1:9" x14ac:dyDescent="0.25">
      <c r="B65" s="97"/>
      <c r="C65" s="97"/>
      <c r="D65" s="97"/>
      <c r="E65" s="97"/>
      <c r="F65" s="97"/>
      <c r="G65" s="97"/>
      <c r="H65" s="97"/>
      <c r="I65" s="97"/>
    </row>
    <row r="66" spans="1:9" x14ac:dyDescent="0.25">
      <c r="A66" t="s">
        <v>36</v>
      </c>
      <c r="B66" t="s">
        <v>31</v>
      </c>
    </row>
    <row r="68" spans="1:9" x14ac:dyDescent="0.25">
      <c r="A68" t="s">
        <v>37</v>
      </c>
      <c r="B68" s="112" t="s">
        <v>38</v>
      </c>
      <c r="C68" s="112"/>
      <c r="D68" s="112"/>
      <c r="E68" s="112"/>
      <c r="F68" s="112"/>
      <c r="G68" s="112"/>
      <c r="H68" s="112"/>
      <c r="I68" s="112"/>
    </row>
    <row r="69" spans="1:9" x14ac:dyDescent="0.25">
      <c r="B69" s="112"/>
      <c r="C69" s="112"/>
      <c r="D69" s="112"/>
      <c r="E69" s="112"/>
      <c r="F69" s="112"/>
      <c r="G69" s="112"/>
      <c r="H69" s="112"/>
      <c r="I69" s="112"/>
    </row>
    <row r="71" spans="1:9" x14ac:dyDescent="0.25">
      <c r="A71" t="s">
        <v>39</v>
      </c>
      <c r="B71" s="112" t="s">
        <v>40</v>
      </c>
      <c r="C71" s="112"/>
      <c r="D71" s="112"/>
      <c r="E71" s="112"/>
      <c r="F71" s="112"/>
      <c r="G71" s="112"/>
      <c r="H71" s="112"/>
      <c r="I71" s="112"/>
    </row>
    <row r="72" spans="1:9" x14ac:dyDescent="0.25">
      <c r="B72" s="118"/>
      <c r="C72" s="118"/>
      <c r="D72" s="118"/>
      <c r="E72" s="118"/>
      <c r="F72" s="118"/>
      <c r="G72" s="118"/>
      <c r="H72" s="118"/>
      <c r="I72" s="118"/>
    </row>
    <row r="73" spans="1:9" x14ac:dyDescent="0.25">
      <c r="A73" t="s">
        <v>41</v>
      </c>
      <c r="B73" s="110" t="s">
        <v>171</v>
      </c>
    </row>
    <row r="74" spans="1:9" x14ac:dyDescent="0.25">
      <c r="B74" s="97"/>
      <c r="C74" s="97"/>
      <c r="D74" s="97"/>
      <c r="E74" s="97"/>
      <c r="F74" s="97"/>
      <c r="G74" s="97"/>
      <c r="H74" s="97"/>
      <c r="I74" s="97"/>
    </row>
    <row r="75" spans="1:9" x14ac:dyDescent="0.25">
      <c r="A75" t="s">
        <v>42</v>
      </c>
      <c r="B75" t="s">
        <v>177</v>
      </c>
    </row>
    <row r="77" spans="1:9" x14ac:dyDescent="0.25">
      <c r="A77" t="s">
        <v>162</v>
      </c>
      <c r="B77" s="110" t="s">
        <v>178</v>
      </c>
    </row>
    <row r="79" spans="1:9" x14ac:dyDescent="0.25">
      <c r="A79" t="s">
        <v>163</v>
      </c>
      <c r="B79" t="s">
        <v>173</v>
      </c>
    </row>
    <row r="80" spans="1:9" x14ac:dyDescent="0.25">
      <c r="B80" s="97"/>
      <c r="C80" s="97"/>
      <c r="D80" s="97"/>
      <c r="E80" s="97"/>
      <c r="F80" s="97"/>
      <c r="G80" s="97"/>
      <c r="H80" s="97"/>
      <c r="I80" s="97"/>
    </row>
    <row r="81" spans="1:9" x14ac:dyDescent="0.25">
      <c r="A81" t="s">
        <v>164</v>
      </c>
      <c r="B81" t="s">
        <v>174</v>
      </c>
    </row>
    <row r="83" spans="1:9" x14ac:dyDescent="0.25">
      <c r="A83" s="1" t="s">
        <v>43</v>
      </c>
    </row>
    <row r="85" spans="1:9" ht="26.65" customHeight="1" x14ac:dyDescent="0.25">
      <c r="A85" s="2" t="s">
        <v>3</v>
      </c>
      <c r="B85" s="116" t="s">
        <v>44</v>
      </c>
      <c r="C85" s="117"/>
      <c r="D85" s="117"/>
      <c r="E85" s="117"/>
      <c r="F85" s="117"/>
      <c r="G85" s="117"/>
      <c r="H85" s="117"/>
      <c r="I85" s="117"/>
    </row>
    <row r="86" spans="1:9" ht="14.45" customHeight="1" x14ac:dyDescent="0.25">
      <c r="A86" s="2"/>
      <c r="B86" s="98"/>
    </row>
    <row r="87" spans="1:9" ht="27" customHeight="1" x14ac:dyDescent="0.25">
      <c r="A87" s="2" t="s">
        <v>5</v>
      </c>
      <c r="B87" s="116" t="s">
        <v>165</v>
      </c>
      <c r="C87" s="117"/>
      <c r="D87" s="117"/>
      <c r="E87" s="117"/>
      <c r="F87" s="117"/>
      <c r="G87" s="117"/>
      <c r="H87" s="117"/>
      <c r="I87" s="117"/>
    </row>
    <row r="89" spans="1:9" ht="27.6" customHeight="1" x14ac:dyDescent="0.25">
      <c r="A89" s="2" t="s">
        <v>7</v>
      </c>
      <c r="B89" s="116" t="s">
        <v>45</v>
      </c>
      <c r="C89" s="117"/>
      <c r="D89" s="117"/>
      <c r="E89" s="117"/>
      <c r="F89" s="117"/>
      <c r="G89" s="117"/>
      <c r="H89" s="117"/>
      <c r="I89" s="117"/>
    </row>
    <row r="91" spans="1:9" x14ac:dyDescent="0.25">
      <c r="A91" t="s">
        <v>46</v>
      </c>
      <c r="B91" s="111" t="s">
        <v>47</v>
      </c>
      <c r="C91" s="111"/>
      <c r="D91" s="111"/>
      <c r="E91" s="111"/>
      <c r="F91" s="111"/>
      <c r="G91" s="111"/>
      <c r="H91" s="111"/>
      <c r="I91" s="111"/>
    </row>
    <row r="92" spans="1:9" x14ac:dyDescent="0.25">
      <c r="B92" s="111"/>
      <c r="C92" s="111"/>
      <c r="D92" s="111"/>
      <c r="E92" s="111"/>
      <c r="F92" s="111"/>
      <c r="G92" s="111"/>
      <c r="H92" s="111"/>
      <c r="I92" s="111"/>
    </row>
    <row r="93" spans="1:9" ht="30.75" customHeight="1" x14ac:dyDescent="0.25">
      <c r="B93" s="111"/>
      <c r="C93" s="111"/>
      <c r="D93" s="111"/>
      <c r="E93" s="111"/>
      <c r="F93" s="111"/>
      <c r="G93" s="111"/>
      <c r="H93" s="111"/>
      <c r="I93" s="111"/>
    </row>
    <row r="94" spans="1:9" x14ac:dyDescent="0.25">
      <c r="B94" s="96"/>
      <c r="C94" s="96"/>
      <c r="D94" s="96"/>
      <c r="E94" s="96"/>
      <c r="F94" s="96"/>
      <c r="G94" s="96"/>
      <c r="H94" s="96"/>
      <c r="I94" s="96"/>
    </row>
    <row r="95" spans="1:9" ht="31.9" customHeight="1" x14ac:dyDescent="0.25">
      <c r="A95" s="2" t="s">
        <v>19</v>
      </c>
      <c r="B95" s="111" t="s">
        <v>48</v>
      </c>
      <c r="C95" s="111"/>
      <c r="D95" s="111"/>
      <c r="E95" s="111"/>
      <c r="F95" s="111"/>
      <c r="G95" s="111"/>
      <c r="H95" s="111"/>
      <c r="I95" s="111"/>
    </row>
    <row r="97" spans="1:9" ht="15" customHeight="1" x14ac:dyDescent="0.25">
      <c r="A97" s="115" t="s">
        <v>172</v>
      </c>
      <c r="B97" s="115"/>
      <c r="C97" s="115"/>
      <c r="D97" s="115"/>
      <c r="E97" s="115"/>
      <c r="F97" s="115"/>
      <c r="G97" s="115"/>
      <c r="H97" s="115"/>
      <c r="I97" s="115"/>
    </row>
    <row r="98" spans="1:9" x14ac:dyDescent="0.25">
      <c r="A98" s="115"/>
      <c r="B98" s="115"/>
      <c r="C98" s="115"/>
      <c r="D98" s="115"/>
      <c r="E98" s="115"/>
      <c r="F98" s="115"/>
      <c r="G98" s="115"/>
      <c r="H98" s="115"/>
      <c r="I98" s="115"/>
    </row>
    <row r="99" spans="1:9" x14ac:dyDescent="0.25">
      <c r="A99" s="115"/>
      <c r="B99" s="115"/>
      <c r="C99" s="115"/>
      <c r="D99" s="115"/>
      <c r="E99" s="115"/>
      <c r="F99" s="115"/>
      <c r="G99" s="115"/>
      <c r="H99" s="115"/>
      <c r="I99" s="115"/>
    </row>
    <row r="100" spans="1:9" x14ac:dyDescent="0.25">
      <c r="A100" s="115"/>
      <c r="B100" s="115"/>
      <c r="C100" s="115"/>
      <c r="D100" s="115"/>
      <c r="E100" s="115"/>
      <c r="F100" s="115"/>
      <c r="G100" s="115"/>
      <c r="H100" s="115"/>
      <c r="I100" s="115"/>
    </row>
    <row r="102" spans="1:9" x14ac:dyDescent="0.25">
      <c r="A102" s="114" t="s">
        <v>49</v>
      </c>
      <c r="B102" s="114"/>
      <c r="C102" s="114"/>
      <c r="D102" s="114"/>
      <c r="E102" s="114"/>
      <c r="F102" s="114"/>
      <c r="G102" s="114"/>
      <c r="H102" s="114"/>
      <c r="I102" s="114"/>
    </row>
    <row r="103" spans="1:9" x14ac:dyDescent="0.25">
      <c r="A103" s="114"/>
      <c r="B103" s="114"/>
      <c r="C103" s="114"/>
      <c r="D103" s="114"/>
      <c r="E103" s="114"/>
      <c r="F103" s="114"/>
      <c r="G103" s="114"/>
      <c r="H103" s="114"/>
      <c r="I103" s="114"/>
    </row>
  </sheetData>
  <sheetProtection sheet="1" objects="1" scenarios="1"/>
  <mergeCells count="20">
    <mergeCell ref="B46:I49"/>
    <mergeCell ref="B51:I51"/>
    <mergeCell ref="A102:I103"/>
    <mergeCell ref="A97:I100"/>
    <mergeCell ref="B53:I54"/>
    <mergeCell ref="B68:I69"/>
    <mergeCell ref="B71:I71"/>
    <mergeCell ref="B91:I93"/>
    <mergeCell ref="B85:I85"/>
    <mergeCell ref="B87:I87"/>
    <mergeCell ref="B95:I95"/>
    <mergeCell ref="B89:I89"/>
    <mergeCell ref="B60:I64"/>
    <mergeCell ref="B72:I72"/>
    <mergeCell ref="B40:I44"/>
    <mergeCell ref="B35:I36"/>
    <mergeCell ref="A4:I8"/>
    <mergeCell ref="B28:I29"/>
    <mergeCell ref="B24:I26"/>
    <mergeCell ref="A38:I39"/>
  </mergeCells>
  <pageMargins left="0.7" right="0.7" top="0.25" bottom="0.25" header="0.3" footer="0.3"/>
  <pageSetup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S140"/>
  <sheetViews>
    <sheetView zoomScale="85" zoomScaleNormal="85" workbookViewId="0">
      <selection activeCell="K66" sqref="K66"/>
    </sheetView>
  </sheetViews>
  <sheetFormatPr defaultColWidth="8.85546875" defaultRowHeight="15" x14ac:dyDescent="0.25"/>
  <cols>
    <col min="1" max="1" width="6.85546875" style="17" customWidth="1"/>
    <col min="2" max="2" width="51.5703125" style="17" customWidth="1"/>
    <col min="3" max="3" width="21" style="17" customWidth="1"/>
    <col min="4" max="7" width="13.7109375" style="17" customWidth="1"/>
    <col min="8" max="8" width="14.7109375" style="17" customWidth="1"/>
    <col min="9" max="12" width="13.7109375" style="17" customWidth="1"/>
    <col min="13" max="13" width="20" style="17" customWidth="1"/>
    <col min="14" max="14" width="16.7109375" style="17" customWidth="1"/>
    <col min="15" max="16" width="13.7109375" style="17" customWidth="1"/>
    <col min="17" max="16384" width="8.85546875" style="17"/>
  </cols>
  <sheetData>
    <row r="1" spans="1:14" ht="15.6" customHeight="1" x14ac:dyDescent="0.25">
      <c r="A1" s="76" t="s">
        <v>50</v>
      </c>
      <c r="B1" s="70"/>
      <c r="C1" s="15"/>
      <c r="D1" s="15"/>
      <c r="E1" s="15"/>
      <c r="F1" s="15"/>
      <c r="G1" s="15"/>
      <c r="H1" s="16"/>
      <c r="I1" s="16"/>
      <c r="J1" s="16"/>
      <c r="L1" s="16"/>
      <c r="N1" s="16"/>
    </row>
    <row r="2" spans="1:14" ht="15.6" customHeight="1" x14ac:dyDescent="0.25">
      <c r="A2" s="76" t="s">
        <v>51</v>
      </c>
      <c r="B2" s="70"/>
      <c r="C2" s="15"/>
      <c r="D2" s="15"/>
      <c r="E2" s="15"/>
      <c r="F2" s="15"/>
      <c r="G2" s="15"/>
      <c r="H2" s="16"/>
      <c r="I2" s="16"/>
      <c r="J2" s="16"/>
      <c r="L2" s="16"/>
      <c r="N2" s="16"/>
    </row>
    <row r="3" spans="1:14" ht="12" customHeight="1" x14ac:dyDescent="0.25">
      <c r="A3" s="15"/>
      <c r="B3" s="70"/>
      <c r="C3" s="15"/>
      <c r="D3" s="15"/>
      <c r="E3" s="15"/>
      <c r="F3" s="15"/>
      <c r="G3" s="15"/>
      <c r="H3" s="16"/>
      <c r="I3" s="16"/>
      <c r="J3" s="16"/>
      <c r="L3" s="16"/>
      <c r="N3" s="16"/>
    </row>
    <row r="4" spans="1:14" ht="14.45" customHeight="1" x14ac:dyDescent="0.25">
      <c r="A4" s="18" t="s">
        <v>2</v>
      </c>
    </row>
    <row r="5" spans="1:14" ht="14.45" customHeight="1" x14ac:dyDescent="0.25">
      <c r="A5" s="19">
        <v>1</v>
      </c>
      <c r="B5" s="20" t="s">
        <v>52</v>
      </c>
      <c r="C5" s="140"/>
      <c r="D5" s="141"/>
      <c r="E5" s="141"/>
      <c r="F5" s="141"/>
      <c r="G5" s="142"/>
    </row>
    <row r="6" spans="1:14" ht="14.45" customHeight="1" x14ac:dyDescent="0.25">
      <c r="A6" s="19">
        <v>2</v>
      </c>
      <c r="B6" s="20" t="s">
        <v>53</v>
      </c>
      <c r="C6" s="143"/>
      <c r="D6" s="143"/>
      <c r="E6" s="143"/>
      <c r="F6" s="143"/>
      <c r="G6" s="143"/>
    </row>
    <row r="7" spans="1:14" ht="14.45" customHeight="1" x14ac:dyDescent="0.25">
      <c r="A7" s="19">
        <v>3</v>
      </c>
      <c r="B7" s="20" t="s">
        <v>54</v>
      </c>
      <c r="C7" s="144"/>
      <c r="D7" s="145"/>
      <c r="E7" s="145"/>
      <c r="F7" s="145"/>
      <c r="G7" s="146"/>
    </row>
    <row r="8" spans="1:14" x14ac:dyDescent="0.25">
      <c r="A8" s="19">
        <v>4</v>
      </c>
      <c r="B8" s="22" t="s">
        <v>55</v>
      </c>
      <c r="C8" s="100"/>
      <c r="D8" s="101"/>
      <c r="E8" s="101"/>
      <c r="F8" s="101"/>
      <c r="G8" s="102"/>
    </row>
    <row r="9" spans="1:14" x14ac:dyDescent="0.25">
      <c r="A9" s="19">
        <v>5</v>
      </c>
      <c r="B9" s="20" t="s">
        <v>56</v>
      </c>
      <c r="C9" s="147"/>
      <c r="D9" s="145"/>
      <c r="E9" s="145"/>
      <c r="F9" s="145"/>
      <c r="G9" s="146"/>
    </row>
    <row r="10" spans="1:14" x14ac:dyDescent="0.25">
      <c r="A10" s="19">
        <v>6</v>
      </c>
      <c r="B10" s="38" t="s">
        <v>57</v>
      </c>
      <c r="C10" s="144"/>
      <c r="D10" s="145"/>
      <c r="E10" s="145"/>
      <c r="F10" s="145"/>
      <c r="G10" s="146"/>
    </row>
    <row r="11" spans="1:14" x14ac:dyDescent="0.25">
      <c r="A11" s="19">
        <v>7</v>
      </c>
      <c r="B11" s="22" t="s">
        <v>58</v>
      </c>
      <c r="C11" s="99"/>
      <c r="D11" s="135" t="s">
        <v>158</v>
      </c>
      <c r="E11" s="136"/>
      <c r="F11" s="137"/>
      <c r="G11" s="68"/>
      <c r="H11" s="133"/>
      <c r="I11" s="134"/>
      <c r="J11" s="134"/>
    </row>
    <row r="12" spans="1:14" ht="14.45" customHeight="1" x14ac:dyDescent="0.25">
      <c r="A12" s="19">
        <v>8</v>
      </c>
      <c r="B12" s="20" t="s">
        <v>59</v>
      </c>
      <c r="C12" s="88"/>
      <c r="D12" s="135" t="s">
        <v>168</v>
      </c>
      <c r="E12" s="136"/>
      <c r="F12" s="137"/>
      <c r="G12" s="68"/>
      <c r="H12" s="69"/>
      <c r="I12" s="66"/>
      <c r="J12" s="66"/>
      <c r="L12" s="66"/>
      <c r="N12" s="66"/>
    </row>
    <row r="13" spans="1:14" x14ac:dyDescent="0.25">
      <c r="A13" s="19">
        <v>9</v>
      </c>
      <c r="B13" s="38" t="s">
        <v>60</v>
      </c>
      <c r="C13" s="60" t="e">
        <f>G78</f>
        <v>#DIV/0!</v>
      </c>
      <c r="D13" s="135"/>
      <c r="E13" s="136"/>
      <c r="F13" s="137"/>
      <c r="G13" s="21"/>
      <c r="H13" s="133"/>
      <c r="I13" s="134"/>
      <c r="J13" s="134"/>
    </row>
    <row r="14" spans="1:14" x14ac:dyDescent="0.25">
      <c r="A14" s="19">
        <v>10</v>
      </c>
      <c r="B14" s="22" t="s">
        <v>61</v>
      </c>
      <c r="C14" s="60" t="e">
        <f>C12+G78</f>
        <v>#DIV/0!</v>
      </c>
      <c r="D14" s="135"/>
      <c r="E14" s="136"/>
      <c r="F14" s="137"/>
      <c r="G14" s="21"/>
      <c r="H14" s="133"/>
      <c r="I14" s="134"/>
      <c r="J14" s="134"/>
    </row>
    <row r="15" spans="1:14" ht="14.45" customHeight="1" x14ac:dyDescent="0.25">
      <c r="A15" s="19">
        <v>11</v>
      </c>
      <c r="B15" s="20" t="s">
        <v>62</v>
      </c>
      <c r="C15" s="138"/>
      <c r="D15" s="138"/>
      <c r="E15" s="138"/>
      <c r="F15" s="138"/>
      <c r="G15" s="138"/>
    </row>
    <row r="16" spans="1:14" ht="14.45" customHeight="1" x14ac:dyDescent="0.25">
      <c r="A16" s="19">
        <v>12</v>
      </c>
      <c r="B16" s="22" t="s">
        <v>64</v>
      </c>
      <c r="C16" s="138"/>
      <c r="D16" s="138"/>
      <c r="E16" s="138"/>
      <c r="F16" s="138"/>
      <c r="G16" s="138"/>
    </row>
    <row r="17" spans="1:18" x14ac:dyDescent="0.25">
      <c r="A17" s="19">
        <f>A16+1</f>
        <v>13</v>
      </c>
      <c r="B17" s="20" t="s">
        <v>65</v>
      </c>
      <c r="C17" s="139"/>
      <c r="D17" s="138"/>
      <c r="E17" s="138"/>
      <c r="F17" s="138"/>
      <c r="G17" s="138"/>
      <c r="P17" s="86"/>
    </row>
    <row r="18" spans="1:18" x14ac:dyDescent="0.25">
      <c r="A18" s="19">
        <f>A17+1</f>
        <v>14</v>
      </c>
      <c r="B18" s="20" t="s">
        <v>65</v>
      </c>
      <c r="C18" s="139"/>
      <c r="D18" s="138"/>
      <c r="E18" s="138"/>
      <c r="F18" s="138"/>
      <c r="G18" s="138"/>
      <c r="P18" s="86"/>
    </row>
    <row r="19" spans="1:18" x14ac:dyDescent="0.25">
      <c r="A19" s="19">
        <f>A18+1</f>
        <v>15</v>
      </c>
      <c r="B19" s="20" t="s">
        <v>65</v>
      </c>
      <c r="C19" s="139"/>
      <c r="D19" s="138"/>
      <c r="E19" s="138"/>
      <c r="F19" s="138"/>
      <c r="G19" s="138"/>
      <c r="P19" s="86"/>
    </row>
    <row r="20" spans="1:18" x14ac:dyDescent="0.25">
      <c r="A20" s="23"/>
      <c r="C20" s="24"/>
      <c r="D20" s="24"/>
      <c r="E20" s="24"/>
      <c r="F20" s="24"/>
      <c r="G20" s="24"/>
      <c r="P20" s="86"/>
    </row>
    <row r="21" spans="1:18" x14ac:dyDescent="0.25">
      <c r="A21" s="23"/>
      <c r="C21" s="24"/>
      <c r="D21" s="24"/>
      <c r="E21" s="24"/>
      <c r="F21" s="24"/>
      <c r="G21" s="24"/>
    </row>
    <row r="23" spans="1:18" x14ac:dyDescent="0.25">
      <c r="A23" s="18" t="s">
        <v>66</v>
      </c>
    </row>
    <row r="24" spans="1:18" x14ac:dyDescent="0.25">
      <c r="A24" s="25"/>
      <c r="B24" s="71" t="s">
        <v>67</v>
      </c>
      <c r="C24" s="73" t="s">
        <v>68</v>
      </c>
      <c r="D24" s="26" t="s">
        <v>69</v>
      </c>
      <c r="E24" s="26" t="s">
        <v>70</v>
      </c>
      <c r="F24" s="26" t="s">
        <v>71</v>
      </c>
      <c r="G24" s="71" t="s">
        <v>72</v>
      </c>
      <c r="H24" s="26" t="s">
        <v>73</v>
      </c>
      <c r="I24" s="26" t="s">
        <v>74</v>
      </c>
      <c r="J24" s="28" t="s">
        <v>75</v>
      </c>
      <c r="K24" s="28" t="s">
        <v>76</v>
      </c>
      <c r="L24" s="26" t="s">
        <v>77</v>
      </c>
      <c r="M24" s="26" t="s">
        <v>78</v>
      </c>
      <c r="N24" s="28" t="s">
        <v>155</v>
      </c>
      <c r="O24" s="26" t="s">
        <v>156</v>
      </c>
      <c r="P24" s="26" t="s">
        <v>157</v>
      </c>
    </row>
    <row r="25" spans="1:18" ht="15" customHeight="1" x14ac:dyDescent="0.25">
      <c r="A25" s="29"/>
      <c r="B25" s="72" t="s">
        <v>79</v>
      </c>
      <c r="C25" s="119" t="s">
        <v>80</v>
      </c>
      <c r="D25" s="119" t="s">
        <v>81</v>
      </c>
      <c r="E25" s="119" t="s">
        <v>82</v>
      </c>
      <c r="F25" s="124" t="s">
        <v>166</v>
      </c>
      <c r="G25" s="119" t="s">
        <v>83</v>
      </c>
      <c r="H25" s="127" t="s">
        <v>167</v>
      </c>
      <c r="I25" s="119" t="s">
        <v>84</v>
      </c>
      <c r="J25" s="119" t="s">
        <v>159</v>
      </c>
      <c r="K25" s="119" t="s">
        <v>85</v>
      </c>
      <c r="L25" s="119" t="s">
        <v>160</v>
      </c>
      <c r="M25" s="119" t="s">
        <v>175</v>
      </c>
      <c r="N25" s="130" t="s">
        <v>176</v>
      </c>
      <c r="O25" s="119" t="s">
        <v>179</v>
      </c>
      <c r="P25" s="119" t="s">
        <v>86</v>
      </c>
    </row>
    <row r="26" spans="1:18" x14ac:dyDescent="0.25">
      <c r="A26" s="29"/>
      <c r="B26" s="30"/>
      <c r="C26" s="120"/>
      <c r="D26" s="120"/>
      <c r="E26" s="120"/>
      <c r="F26" s="125"/>
      <c r="G26" s="120"/>
      <c r="H26" s="128"/>
      <c r="I26" s="120"/>
      <c r="J26" s="120"/>
      <c r="K26" s="120"/>
      <c r="L26" s="120"/>
      <c r="M26" s="120"/>
      <c r="N26" s="131"/>
      <c r="O26" s="120"/>
      <c r="P26" s="120"/>
    </row>
    <row r="27" spans="1:18" x14ac:dyDescent="0.25">
      <c r="A27" s="78" t="s">
        <v>87</v>
      </c>
      <c r="B27" s="122" t="s">
        <v>88</v>
      </c>
      <c r="C27" s="120"/>
      <c r="D27" s="120"/>
      <c r="E27" s="120"/>
      <c r="F27" s="125"/>
      <c r="G27" s="120"/>
      <c r="H27" s="128"/>
      <c r="I27" s="120"/>
      <c r="J27" s="120"/>
      <c r="K27" s="120"/>
      <c r="L27" s="120"/>
      <c r="M27" s="120"/>
      <c r="N27" s="131"/>
      <c r="O27" s="120"/>
      <c r="P27" s="120"/>
    </row>
    <row r="28" spans="1:18" x14ac:dyDescent="0.25">
      <c r="A28" s="79" t="s">
        <v>89</v>
      </c>
      <c r="B28" s="123"/>
      <c r="C28" s="121"/>
      <c r="D28" s="121"/>
      <c r="E28" s="121"/>
      <c r="F28" s="126"/>
      <c r="G28" s="121"/>
      <c r="H28" s="129"/>
      <c r="I28" s="121"/>
      <c r="J28" s="121"/>
      <c r="K28" s="121"/>
      <c r="L28" s="121"/>
      <c r="M28" s="121"/>
      <c r="N28" s="132"/>
      <c r="O28" s="121"/>
      <c r="P28" s="121"/>
    </row>
    <row r="29" spans="1:18" x14ac:dyDescent="0.25">
      <c r="A29" s="19">
        <v>1</v>
      </c>
      <c r="B29" s="32" t="s">
        <v>90</v>
      </c>
      <c r="C29" s="90"/>
      <c r="D29" s="88"/>
      <c r="E29" s="103">
        <f>D29*0.062</f>
        <v>0</v>
      </c>
      <c r="F29" s="103">
        <f>D29*0.0145</f>
        <v>0</v>
      </c>
      <c r="G29" s="91"/>
      <c r="H29" s="92"/>
      <c r="I29" s="103">
        <f>SUM(D29+E29+F29)+(D29*G29)+(D29*H29)</f>
        <v>0</v>
      </c>
      <c r="J29" s="93"/>
      <c r="K29" s="104">
        <f>IFERROR((J29/$G$11)*12.01,0)</f>
        <v>0</v>
      </c>
      <c r="L29" s="93"/>
      <c r="M29" s="104">
        <f>IF(L29&gt;0,MAX(L29*5,40),0)</f>
        <v>0</v>
      </c>
      <c r="N29" s="93"/>
      <c r="O29" s="105">
        <f>IF(IF(L29&gt;8,MIN(M29-N29,L29*2),MIN(M29-N29,16))&lt;0,0,IF(L29&gt;8,MIN(M29-N29,L29*2),MIN(M29-N29,16)))</f>
        <v>0</v>
      </c>
      <c r="P29" s="103">
        <f t="shared" ref="P29:P59" si="0">O29*I29</f>
        <v>0</v>
      </c>
      <c r="R29" s="87"/>
    </row>
    <row r="30" spans="1:18" x14ac:dyDescent="0.25">
      <c r="A30" s="19">
        <v>2</v>
      </c>
      <c r="B30" s="32" t="s">
        <v>91</v>
      </c>
      <c r="C30" s="90"/>
      <c r="D30" s="89"/>
      <c r="E30" s="103">
        <f t="shared" ref="E30:E36" si="1">D30*0.062</f>
        <v>0</v>
      </c>
      <c r="F30" s="103">
        <f t="shared" ref="F30:F36" si="2">D30*0.0145</f>
        <v>0</v>
      </c>
      <c r="G30" s="91"/>
      <c r="H30" s="91"/>
      <c r="I30" s="103">
        <f t="shared" ref="I30:I36" si="3">SUM(D30+E30+F30)+(D30*G30)+(D30*H30)</f>
        <v>0</v>
      </c>
      <c r="J30" s="93"/>
      <c r="K30" s="104">
        <f t="shared" ref="K30:K59" si="4">IFERROR((J30/$G$11)*12.01,0)</f>
        <v>0</v>
      </c>
      <c r="L30" s="93"/>
      <c r="M30" s="104">
        <f t="shared" ref="M30:M59" si="5">IF(L30&gt;0,MAX(L30*5,40),0)</f>
        <v>0</v>
      </c>
      <c r="N30" s="93"/>
      <c r="O30" s="105">
        <f t="shared" ref="O30:O59" si="6">IF(IF(L30&gt;8,MIN(M30-N30,L30*2),MIN(M30-N30,16))&lt;0,0,IF(L30&gt;8,MIN(M30-N30,L30*2),MIN(M30-N30,16)))</f>
        <v>0</v>
      </c>
      <c r="P30" s="103">
        <f t="shared" si="0"/>
        <v>0</v>
      </c>
      <c r="R30" s="87"/>
    </row>
    <row r="31" spans="1:18" x14ac:dyDescent="0.25">
      <c r="A31" s="19">
        <v>3</v>
      </c>
      <c r="B31" s="32" t="s">
        <v>92</v>
      </c>
      <c r="C31" s="90"/>
      <c r="D31" s="89"/>
      <c r="E31" s="103">
        <f t="shared" si="1"/>
        <v>0</v>
      </c>
      <c r="F31" s="103">
        <f t="shared" si="2"/>
        <v>0</v>
      </c>
      <c r="G31" s="91"/>
      <c r="H31" s="91"/>
      <c r="I31" s="103">
        <f t="shared" si="3"/>
        <v>0</v>
      </c>
      <c r="J31" s="93"/>
      <c r="K31" s="104">
        <f t="shared" si="4"/>
        <v>0</v>
      </c>
      <c r="L31" s="93"/>
      <c r="M31" s="104">
        <f t="shared" si="5"/>
        <v>0</v>
      </c>
      <c r="N31" s="93"/>
      <c r="O31" s="105">
        <f t="shared" si="6"/>
        <v>0</v>
      </c>
      <c r="P31" s="103">
        <f t="shared" si="0"/>
        <v>0</v>
      </c>
      <c r="R31" s="87"/>
    </row>
    <row r="32" spans="1:18" x14ac:dyDescent="0.25">
      <c r="A32" s="19">
        <v>4</v>
      </c>
      <c r="B32" s="32"/>
      <c r="C32" s="90"/>
      <c r="D32" s="88"/>
      <c r="E32" s="103">
        <f t="shared" si="1"/>
        <v>0</v>
      </c>
      <c r="F32" s="103">
        <f t="shared" si="2"/>
        <v>0</v>
      </c>
      <c r="G32" s="91"/>
      <c r="H32" s="91"/>
      <c r="I32" s="103">
        <f t="shared" si="3"/>
        <v>0</v>
      </c>
      <c r="J32" s="93"/>
      <c r="K32" s="104">
        <f t="shared" si="4"/>
        <v>0</v>
      </c>
      <c r="L32" s="93"/>
      <c r="M32" s="104">
        <f t="shared" si="5"/>
        <v>0</v>
      </c>
      <c r="N32" s="93"/>
      <c r="O32" s="105">
        <f t="shared" si="6"/>
        <v>0</v>
      </c>
      <c r="P32" s="103">
        <f t="shared" si="0"/>
        <v>0</v>
      </c>
      <c r="R32" s="87"/>
    </row>
    <row r="33" spans="1:19" x14ac:dyDescent="0.25">
      <c r="A33" s="19">
        <v>5</v>
      </c>
      <c r="B33" s="32"/>
      <c r="C33" s="90"/>
      <c r="D33" s="88"/>
      <c r="E33" s="103">
        <f t="shared" si="1"/>
        <v>0</v>
      </c>
      <c r="F33" s="103">
        <f t="shared" si="2"/>
        <v>0</v>
      </c>
      <c r="G33" s="91"/>
      <c r="H33" s="91"/>
      <c r="I33" s="103">
        <f t="shared" si="3"/>
        <v>0</v>
      </c>
      <c r="J33" s="93"/>
      <c r="K33" s="104">
        <f t="shared" si="4"/>
        <v>0</v>
      </c>
      <c r="L33" s="93"/>
      <c r="M33" s="104">
        <f t="shared" si="5"/>
        <v>0</v>
      </c>
      <c r="N33" s="93"/>
      <c r="O33" s="105">
        <f t="shared" si="6"/>
        <v>0</v>
      </c>
      <c r="P33" s="103">
        <f t="shared" si="0"/>
        <v>0</v>
      </c>
      <c r="R33" s="87"/>
    </row>
    <row r="34" spans="1:19" x14ac:dyDescent="0.25">
      <c r="A34" s="19">
        <v>6</v>
      </c>
      <c r="B34" s="32"/>
      <c r="C34" s="90"/>
      <c r="D34" s="88"/>
      <c r="E34" s="103">
        <f t="shared" si="1"/>
        <v>0</v>
      </c>
      <c r="F34" s="103">
        <f t="shared" si="2"/>
        <v>0</v>
      </c>
      <c r="G34" s="91"/>
      <c r="H34" s="91"/>
      <c r="I34" s="103">
        <f t="shared" si="3"/>
        <v>0</v>
      </c>
      <c r="J34" s="93"/>
      <c r="K34" s="104">
        <f t="shared" si="4"/>
        <v>0</v>
      </c>
      <c r="L34" s="93"/>
      <c r="M34" s="104">
        <f t="shared" si="5"/>
        <v>0</v>
      </c>
      <c r="N34" s="93"/>
      <c r="O34" s="105">
        <f t="shared" si="6"/>
        <v>0</v>
      </c>
      <c r="P34" s="103">
        <f t="shared" si="0"/>
        <v>0</v>
      </c>
      <c r="R34" s="87"/>
    </row>
    <row r="35" spans="1:19" x14ac:dyDescent="0.25">
      <c r="A35" s="19">
        <v>7</v>
      </c>
      <c r="B35" s="32"/>
      <c r="C35" s="90"/>
      <c r="D35" s="88"/>
      <c r="E35" s="103">
        <f t="shared" si="1"/>
        <v>0</v>
      </c>
      <c r="F35" s="103">
        <f t="shared" si="2"/>
        <v>0</v>
      </c>
      <c r="G35" s="91"/>
      <c r="H35" s="91"/>
      <c r="I35" s="103">
        <f t="shared" si="3"/>
        <v>0</v>
      </c>
      <c r="J35" s="93"/>
      <c r="K35" s="104">
        <f t="shared" si="4"/>
        <v>0</v>
      </c>
      <c r="L35" s="93"/>
      <c r="M35" s="104">
        <f t="shared" si="5"/>
        <v>0</v>
      </c>
      <c r="N35" s="93"/>
      <c r="O35" s="105">
        <f t="shared" si="6"/>
        <v>0</v>
      </c>
      <c r="P35" s="103">
        <f t="shared" si="0"/>
        <v>0</v>
      </c>
      <c r="R35" s="87"/>
      <c r="S35" s="87"/>
    </row>
    <row r="36" spans="1:19" x14ac:dyDescent="0.25">
      <c r="A36" s="19">
        <v>8</v>
      </c>
      <c r="B36" s="32"/>
      <c r="C36" s="90"/>
      <c r="D36" s="88"/>
      <c r="E36" s="103">
        <f t="shared" si="1"/>
        <v>0</v>
      </c>
      <c r="F36" s="103">
        <f t="shared" si="2"/>
        <v>0</v>
      </c>
      <c r="G36" s="91"/>
      <c r="H36" s="91"/>
      <c r="I36" s="103">
        <f t="shared" si="3"/>
        <v>0</v>
      </c>
      <c r="J36" s="93"/>
      <c r="K36" s="104">
        <f t="shared" si="4"/>
        <v>0</v>
      </c>
      <c r="L36" s="93"/>
      <c r="M36" s="104">
        <f t="shared" si="5"/>
        <v>0</v>
      </c>
      <c r="N36" s="93"/>
      <c r="O36" s="105">
        <f t="shared" si="6"/>
        <v>0</v>
      </c>
      <c r="P36" s="103">
        <f t="shared" si="0"/>
        <v>0</v>
      </c>
      <c r="R36" s="87"/>
    </row>
    <row r="37" spans="1:19" x14ac:dyDescent="0.25">
      <c r="A37" s="19">
        <v>9</v>
      </c>
      <c r="B37" s="32"/>
      <c r="C37" s="90"/>
      <c r="D37" s="88"/>
      <c r="E37" s="103">
        <f t="shared" ref="E37:E56" si="7">D37*0.062</f>
        <v>0</v>
      </c>
      <c r="F37" s="103">
        <f t="shared" ref="F37:F56" si="8">D37*0.0145</f>
        <v>0</v>
      </c>
      <c r="G37" s="91"/>
      <c r="H37" s="91"/>
      <c r="I37" s="103">
        <f t="shared" ref="I37:I56" si="9">SUM(D37+E37+F37)+(D37*G37)+(D37*H37)</f>
        <v>0</v>
      </c>
      <c r="J37" s="93"/>
      <c r="K37" s="104">
        <f t="shared" ref="K37:K56" si="10">IFERROR((J37/$G$11)*12.01,0)</f>
        <v>0</v>
      </c>
      <c r="L37" s="93"/>
      <c r="M37" s="104">
        <f t="shared" ref="M37:M56" si="11">IF(L37&gt;0,MAX(L37*5,40),0)</f>
        <v>0</v>
      </c>
      <c r="N37" s="93"/>
      <c r="O37" s="105">
        <f t="shared" ref="O37:O56" si="12">IF(IF(L37&gt;8,MIN(M37-N37,L37*2),MIN(M37-N37,16))&lt;0,0,IF(L37&gt;8,MIN(M37-N37,L37*2),MIN(M37-N37,16)))</f>
        <v>0</v>
      </c>
      <c r="P37" s="103">
        <f t="shared" ref="P37:P56" si="13">O37*I37</f>
        <v>0</v>
      </c>
      <c r="R37" s="87"/>
    </row>
    <row r="38" spans="1:19" x14ac:dyDescent="0.25">
      <c r="A38" s="19">
        <v>10</v>
      </c>
      <c r="B38" s="32"/>
      <c r="C38" s="90"/>
      <c r="D38" s="88"/>
      <c r="E38" s="103">
        <f t="shared" ref="E38:E41" si="14">D38*0.062</f>
        <v>0</v>
      </c>
      <c r="F38" s="103">
        <f t="shared" ref="F38:F41" si="15">D38*0.0145</f>
        <v>0</v>
      </c>
      <c r="G38" s="91"/>
      <c r="H38" s="91"/>
      <c r="I38" s="103">
        <f t="shared" ref="I38:I41" si="16">SUM(D38+E38+F38)+(D38*G38)+(D38*H38)</f>
        <v>0</v>
      </c>
      <c r="J38" s="93"/>
      <c r="K38" s="104">
        <f t="shared" ref="K38:K41" si="17">IFERROR((J38/$G$11)*12.01,0)</f>
        <v>0</v>
      </c>
      <c r="L38" s="93"/>
      <c r="M38" s="104">
        <f t="shared" ref="M38:M41" si="18">IF(L38&gt;0,MAX(L38*5,40),0)</f>
        <v>0</v>
      </c>
      <c r="N38" s="93"/>
      <c r="O38" s="105">
        <f t="shared" ref="O38:O41" si="19">IF(IF(L38&gt;8,MIN(M38-N38,L38*2),MIN(M38-N38,16))&lt;0,0,IF(L38&gt;8,MIN(M38-N38,L38*2),MIN(M38-N38,16)))</f>
        <v>0</v>
      </c>
      <c r="P38" s="103">
        <f t="shared" ref="P38:P41" si="20">O38*I38</f>
        <v>0</v>
      </c>
      <c r="R38" s="87"/>
    </row>
    <row r="39" spans="1:19" x14ac:dyDescent="0.25">
      <c r="A39" s="19">
        <v>11</v>
      </c>
      <c r="B39" s="32"/>
      <c r="C39" s="90"/>
      <c r="D39" s="88"/>
      <c r="E39" s="103">
        <f t="shared" si="14"/>
        <v>0</v>
      </c>
      <c r="F39" s="103">
        <f t="shared" si="15"/>
        <v>0</v>
      </c>
      <c r="G39" s="91"/>
      <c r="H39" s="91"/>
      <c r="I39" s="103">
        <f t="shared" si="16"/>
        <v>0</v>
      </c>
      <c r="J39" s="93"/>
      <c r="K39" s="104">
        <f t="shared" si="17"/>
        <v>0</v>
      </c>
      <c r="L39" s="93"/>
      <c r="M39" s="104">
        <f t="shared" si="18"/>
        <v>0</v>
      </c>
      <c r="N39" s="93"/>
      <c r="O39" s="105">
        <f t="shared" si="19"/>
        <v>0</v>
      </c>
      <c r="P39" s="103">
        <f t="shared" si="20"/>
        <v>0</v>
      </c>
      <c r="R39" s="87"/>
    </row>
    <row r="40" spans="1:19" x14ac:dyDescent="0.25">
      <c r="A40" s="19">
        <v>12</v>
      </c>
      <c r="B40" s="32"/>
      <c r="C40" s="90"/>
      <c r="D40" s="88"/>
      <c r="E40" s="103">
        <f t="shared" si="14"/>
        <v>0</v>
      </c>
      <c r="F40" s="103">
        <f t="shared" si="15"/>
        <v>0</v>
      </c>
      <c r="G40" s="91"/>
      <c r="H40" s="91"/>
      <c r="I40" s="103">
        <f t="shared" si="16"/>
        <v>0</v>
      </c>
      <c r="J40" s="93"/>
      <c r="K40" s="104">
        <f t="shared" si="17"/>
        <v>0</v>
      </c>
      <c r="L40" s="93"/>
      <c r="M40" s="104">
        <f t="shared" si="18"/>
        <v>0</v>
      </c>
      <c r="N40" s="93"/>
      <c r="O40" s="105">
        <f t="shared" si="19"/>
        <v>0</v>
      </c>
      <c r="P40" s="103">
        <f t="shared" si="20"/>
        <v>0</v>
      </c>
      <c r="R40" s="87"/>
    </row>
    <row r="41" spans="1:19" x14ac:dyDescent="0.25">
      <c r="A41" s="19">
        <v>13</v>
      </c>
      <c r="B41" s="32"/>
      <c r="C41" s="90"/>
      <c r="D41" s="88"/>
      <c r="E41" s="103">
        <f t="shared" si="14"/>
        <v>0</v>
      </c>
      <c r="F41" s="103">
        <f t="shared" si="15"/>
        <v>0</v>
      </c>
      <c r="G41" s="91"/>
      <c r="H41" s="91"/>
      <c r="I41" s="103">
        <f t="shared" si="16"/>
        <v>0</v>
      </c>
      <c r="J41" s="93"/>
      <c r="K41" s="104">
        <f t="shared" si="17"/>
        <v>0</v>
      </c>
      <c r="L41" s="93"/>
      <c r="M41" s="104">
        <f t="shared" si="18"/>
        <v>0</v>
      </c>
      <c r="N41" s="93"/>
      <c r="O41" s="105">
        <f t="shared" si="19"/>
        <v>0</v>
      </c>
      <c r="P41" s="103">
        <f t="shared" si="20"/>
        <v>0</v>
      </c>
      <c r="R41" s="87"/>
    </row>
    <row r="42" spans="1:19" x14ac:dyDescent="0.25">
      <c r="A42" s="19">
        <v>14</v>
      </c>
      <c r="B42" s="32"/>
      <c r="C42" s="90"/>
      <c r="D42" s="88"/>
      <c r="E42" s="103">
        <f t="shared" si="7"/>
        <v>0</v>
      </c>
      <c r="F42" s="103">
        <f t="shared" si="8"/>
        <v>0</v>
      </c>
      <c r="G42" s="91"/>
      <c r="H42" s="91"/>
      <c r="I42" s="103">
        <f t="shared" si="9"/>
        <v>0</v>
      </c>
      <c r="J42" s="93"/>
      <c r="K42" s="104">
        <f t="shared" si="10"/>
        <v>0</v>
      </c>
      <c r="L42" s="93"/>
      <c r="M42" s="104">
        <f t="shared" si="11"/>
        <v>0</v>
      </c>
      <c r="N42" s="93"/>
      <c r="O42" s="105">
        <f t="shared" si="12"/>
        <v>0</v>
      </c>
      <c r="P42" s="103">
        <f t="shared" si="13"/>
        <v>0</v>
      </c>
      <c r="R42" s="87"/>
    </row>
    <row r="43" spans="1:19" x14ac:dyDescent="0.25">
      <c r="A43" s="19">
        <v>15</v>
      </c>
      <c r="B43" s="32"/>
      <c r="C43" s="90"/>
      <c r="D43" s="88"/>
      <c r="E43" s="103">
        <f t="shared" si="7"/>
        <v>0</v>
      </c>
      <c r="F43" s="103">
        <f t="shared" si="8"/>
        <v>0</v>
      </c>
      <c r="G43" s="91"/>
      <c r="H43" s="91"/>
      <c r="I43" s="103">
        <f t="shared" si="9"/>
        <v>0</v>
      </c>
      <c r="J43" s="93"/>
      <c r="K43" s="104">
        <f t="shared" si="10"/>
        <v>0</v>
      </c>
      <c r="L43" s="93"/>
      <c r="M43" s="104">
        <f t="shared" si="11"/>
        <v>0</v>
      </c>
      <c r="N43" s="93"/>
      <c r="O43" s="105">
        <f t="shared" si="12"/>
        <v>0</v>
      </c>
      <c r="P43" s="103">
        <f t="shared" si="13"/>
        <v>0</v>
      </c>
      <c r="R43" s="87"/>
    </row>
    <row r="44" spans="1:19" x14ac:dyDescent="0.25">
      <c r="A44" s="19">
        <v>16</v>
      </c>
      <c r="B44" s="32"/>
      <c r="C44" s="90"/>
      <c r="D44" s="88"/>
      <c r="E44" s="103">
        <f t="shared" ref="E44:E47" si="21">D44*0.062</f>
        <v>0</v>
      </c>
      <c r="F44" s="103">
        <f t="shared" ref="F44:F47" si="22">D44*0.0145</f>
        <v>0</v>
      </c>
      <c r="G44" s="91"/>
      <c r="H44" s="91"/>
      <c r="I44" s="103">
        <f t="shared" ref="I44:I47" si="23">SUM(D44+E44+F44)+(D44*G44)+(D44*H44)</f>
        <v>0</v>
      </c>
      <c r="J44" s="93"/>
      <c r="K44" s="104">
        <f t="shared" ref="K44:K47" si="24">IFERROR((J44/$G$11)*12.01,0)</f>
        <v>0</v>
      </c>
      <c r="L44" s="93"/>
      <c r="M44" s="104">
        <f t="shared" ref="M44:M47" si="25">IF(L44&gt;0,MAX(L44*5,40),0)</f>
        <v>0</v>
      </c>
      <c r="N44" s="93"/>
      <c r="O44" s="105">
        <f t="shared" ref="O44:O47" si="26">IF(IF(L44&gt;8,MIN(M44-N44,L44*2),MIN(M44-N44,16))&lt;0,0,IF(L44&gt;8,MIN(M44-N44,L44*2),MIN(M44-N44,16)))</f>
        <v>0</v>
      </c>
      <c r="P44" s="103">
        <f t="shared" ref="P44:P47" si="27">O44*I44</f>
        <v>0</v>
      </c>
      <c r="R44" s="87"/>
    </row>
    <row r="45" spans="1:19" x14ac:dyDescent="0.25">
      <c r="A45" s="19">
        <v>17</v>
      </c>
      <c r="B45" s="32"/>
      <c r="C45" s="90"/>
      <c r="D45" s="88"/>
      <c r="E45" s="103">
        <f t="shared" si="21"/>
        <v>0</v>
      </c>
      <c r="F45" s="103">
        <f t="shared" si="22"/>
        <v>0</v>
      </c>
      <c r="G45" s="91"/>
      <c r="H45" s="91"/>
      <c r="I45" s="103">
        <f t="shared" si="23"/>
        <v>0</v>
      </c>
      <c r="J45" s="93"/>
      <c r="K45" s="104">
        <f t="shared" si="24"/>
        <v>0</v>
      </c>
      <c r="L45" s="93"/>
      <c r="M45" s="104">
        <f t="shared" si="25"/>
        <v>0</v>
      </c>
      <c r="N45" s="93"/>
      <c r="O45" s="105">
        <f t="shared" si="26"/>
        <v>0</v>
      </c>
      <c r="P45" s="103">
        <f t="shared" si="27"/>
        <v>0</v>
      </c>
      <c r="R45" s="87"/>
    </row>
    <row r="46" spans="1:19" x14ac:dyDescent="0.25">
      <c r="A46" s="19">
        <v>18</v>
      </c>
      <c r="B46" s="32"/>
      <c r="C46" s="90"/>
      <c r="D46" s="88"/>
      <c r="E46" s="103">
        <f t="shared" si="21"/>
        <v>0</v>
      </c>
      <c r="F46" s="103">
        <f t="shared" si="22"/>
        <v>0</v>
      </c>
      <c r="G46" s="91"/>
      <c r="H46" s="91"/>
      <c r="I46" s="103">
        <f t="shared" si="23"/>
        <v>0</v>
      </c>
      <c r="J46" s="93"/>
      <c r="K46" s="104">
        <f t="shared" si="24"/>
        <v>0</v>
      </c>
      <c r="L46" s="93"/>
      <c r="M46" s="104">
        <f t="shared" si="25"/>
        <v>0</v>
      </c>
      <c r="N46" s="93"/>
      <c r="O46" s="105">
        <f t="shared" si="26"/>
        <v>0</v>
      </c>
      <c r="P46" s="103">
        <f t="shared" si="27"/>
        <v>0</v>
      </c>
      <c r="R46" s="87"/>
    </row>
    <row r="47" spans="1:19" x14ac:dyDescent="0.25">
      <c r="A47" s="19">
        <v>19</v>
      </c>
      <c r="B47" s="32"/>
      <c r="C47" s="90"/>
      <c r="D47" s="88"/>
      <c r="E47" s="103">
        <f t="shared" si="21"/>
        <v>0</v>
      </c>
      <c r="F47" s="103">
        <f t="shared" si="22"/>
        <v>0</v>
      </c>
      <c r="G47" s="91"/>
      <c r="H47" s="91"/>
      <c r="I47" s="103">
        <f t="shared" si="23"/>
        <v>0</v>
      </c>
      <c r="J47" s="93"/>
      <c r="K47" s="104">
        <f t="shared" si="24"/>
        <v>0</v>
      </c>
      <c r="L47" s="93"/>
      <c r="M47" s="104">
        <f t="shared" si="25"/>
        <v>0</v>
      </c>
      <c r="N47" s="93"/>
      <c r="O47" s="105">
        <f t="shared" si="26"/>
        <v>0</v>
      </c>
      <c r="P47" s="103">
        <f t="shared" si="27"/>
        <v>0</v>
      </c>
      <c r="R47" s="87"/>
    </row>
    <row r="48" spans="1:19" x14ac:dyDescent="0.25">
      <c r="A48" s="19">
        <v>20</v>
      </c>
      <c r="B48" s="32"/>
      <c r="C48" s="90"/>
      <c r="D48" s="88"/>
      <c r="E48" s="103">
        <f t="shared" si="7"/>
        <v>0</v>
      </c>
      <c r="F48" s="103">
        <f t="shared" si="8"/>
        <v>0</v>
      </c>
      <c r="G48" s="91"/>
      <c r="H48" s="91"/>
      <c r="I48" s="103">
        <f t="shared" si="9"/>
        <v>0</v>
      </c>
      <c r="J48" s="93"/>
      <c r="K48" s="104">
        <f t="shared" si="10"/>
        <v>0</v>
      </c>
      <c r="L48" s="93"/>
      <c r="M48" s="104">
        <f t="shared" si="11"/>
        <v>0</v>
      </c>
      <c r="N48" s="93"/>
      <c r="O48" s="105">
        <f t="shared" si="12"/>
        <v>0</v>
      </c>
      <c r="P48" s="103">
        <f t="shared" si="13"/>
        <v>0</v>
      </c>
      <c r="R48" s="87"/>
    </row>
    <row r="49" spans="1:18" x14ac:dyDescent="0.25">
      <c r="A49" s="19">
        <v>21</v>
      </c>
      <c r="B49" s="32"/>
      <c r="C49" s="90"/>
      <c r="D49" s="88"/>
      <c r="E49" s="103">
        <f t="shared" ref="E49:E52" si="28">D49*0.062</f>
        <v>0</v>
      </c>
      <c r="F49" s="103">
        <f t="shared" ref="F49:F52" si="29">D49*0.0145</f>
        <v>0</v>
      </c>
      <c r="G49" s="91"/>
      <c r="H49" s="91"/>
      <c r="I49" s="103">
        <f t="shared" ref="I49:I52" si="30">SUM(D49+E49+F49)+(D49*G49)+(D49*H49)</f>
        <v>0</v>
      </c>
      <c r="J49" s="93"/>
      <c r="K49" s="104">
        <f t="shared" ref="K49:K52" si="31">IFERROR((J49/$G$11)*12.01,0)</f>
        <v>0</v>
      </c>
      <c r="L49" s="93"/>
      <c r="M49" s="104">
        <f t="shared" ref="M49:M52" si="32">IF(L49&gt;0,MAX(L49*5,40),0)</f>
        <v>0</v>
      </c>
      <c r="N49" s="93"/>
      <c r="O49" s="105">
        <f t="shared" ref="O49:O52" si="33">IF(IF(L49&gt;8,MIN(M49-N49,L49*2),MIN(M49-N49,16))&lt;0,0,IF(L49&gt;8,MIN(M49-N49,L49*2),MIN(M49-N49,16)))</f>
        <v>0</v>
      </c>
      <c r="P49" s="103">
        <f t="shared" ref="P49:P52" si="34">O49*I49</f>
        <v>0</v>
      </c>
      <c r="R49" s="87"/>
    </row>
    <row r="50" spans="1:18" x14ac:dyDescent="0.25">
      <c r="A50" s="19">
        <v>22</v>
      </c>
      <c r="B50" s="32"/>
      <c r="C50" s="90"/>
      <c r="D50" s="88"/>
      <c r="E50" s="103">
        <f t="shared" si="28"/>
        <v>0</v>
      </c>
      <c r="F50" s="103">
        <f t="shared" si="29"/>
        <v>0</v>
      </c>
      <c r="G50" s="91"/>
      <c r="H50" s="91"/>
      <c r="I50" s="103">
        <f t="shared" si="30"/>
        <v>0</v>
      </c>
      <c r="J50" s="93"/>
      <c r="K50" s="104">
        <f t="shared" si="31"/>
        <v>0</v>
      </c>
      <c r="L50" s="93"/>
      <c r="M50" s="104">
        <f t="shared" si="32"/>
        <v>0</v>
      </c>
      <c r="N50" s="93"/>
      <c r="O50" s="105">
        <f t="shared" si="33"/>
        <v>0</v>
      </c>
      <c r="P50" s="103">
        <f t="shared" si="34"/>
        <v>0</v>
      </c>
      <c r="R50" s="87"/>
    </row>
    <row r="51" spans="1:18" x14ac:dyDescent="0.25">
      <c r="A51" s="19">
        <v>23</v>
      </c>
      <c r="B51" s="32"/>
      <c r="C51" s="90"/>
      <c r="D51" s="88"/>
      <c r="E51" s="103">
        <f t="shared" si="28"/>
        <v>0</v>
      </c>
      <c r="F51" s="103">
        <f t="shared" si="29"/>
        <v>0</v>
      </c>
      <c r="G51" s="91"/>
      <c r="H51" s="91"/>
      <c r="I51" s="103">
        <f t="shared" si="30"/>
        <v>0</v>
      </c>
      <c r="J51" s="93"/>
      <c r="K51" s="104">
        <f t="shared" si="31"/>
        <v>0</v>
      </c>
      <c r="L51" s="93"/>
      <c r="M51" s="104">
        <f t="shared" si="32"/>
        <v>0</v>
      </c>
      <c r="N51" s="93"/>
      <c r="O51" s="105">
        <f t="shared" si="33"/>
        <v>0</v>
      </c>
      <c r="P51" s="103">
        <f t="shared" si="34"/>
        <v>0</v>
      </c>
      <c r="R51" s="87"/>
    </row>
    <row r="52" spans="1:18" x14ac:dyDescent="0.25">
      <c r="A52" s="19">
        <v>24</v>
      </c>
      <c r="B52" s="32"/>
      <c r="C52" s="90"/>
      <c r="D52" s="88"/>
      <c r="E52" s="103">
        <f t="shared" si="28"/>
        <v>0</v>
      </c>
      <c r="F52" s="103">
        <f t="shared" si="29"/>
        <v>0</v>
      </c>
      <c r="G52" s="91"/>
      <c r="H52" s="91"/>
      <c r="I52" s="103">
        <f t="shared" si="30"/>
        <v>0</v>
      </c>
      <c r="J52" s="93"/>
      <c r="K52" s="104">
        <f t="shared" si="31"/>
        <v>0</v>
      </c>
      <c r="L52" s="93"/>
      <c r="M52" s="104">
        <f t="shared" si="32"/>
        <v>0</v>
      </c>
      <c r="N52" s="93"/>
      <c r="O52" s="105">
        <f t="shared" si="33"/>
        <v>0</v>
      </c>
      <c r="P52" s="103">
        <f t="shared" si="34"/>
        <v>0</v>
      </c>
      <c r="R52" s="87"/>
    </row>
    <row r="53" spans="1:18" x14ac:dyDescent="0.25">
      <c r="A53" s="19">
        <v>25</v>
      </c>
      <c r="B53" s="32"/>
      <c r="C53" s="90"/>
      <c r="D53" s="88"/>
      <c r="E53" s="103">
        <f t="shared" ref="E53:E54" si="35">D53*0.062</f>
        <v>0</v>
      </c>
      <c r="F53" s="103">
        <f t="shared" ref="F53:F54" si="36">D53*0.0145</f>
        <v>0</v>
      </c>
      <c r="G53" s="91"/>
      <c r="H53" s="91"/>
      <c r="I53" s="103">
        <f t="shared" ref="I53:I54" si="37">SUM(D53+E53+F53)+(D53*G53)+(D53*H53)</f>
        <v>0</v>
      </c>
      <c r="J53" s="93"/>
      <c r="K53" s="104">
        <f t="shared" ref="K53:K54" si="38">IFERROR((J53/$G$11)*12.01,0)</f>
        <v>0</v>
      </c>
      <c r="L53" s="93"/>
      <c r="M53" s="104">
        <f t="shared" ref="M53:M54" si="39">IF(L53&gt;0,MAX(L53*5,40),0)</f>
        <v>0</v>
      </c>
      <c r="N53" s="93"/>
      <c r="O53" s="105">
        <f t="shared" ref="O53:O54" si="40">IF(IF(L53&gt;8,MIN(M53-N53,L53*2),MIN(M53-N53,16))&lt;0,0,IF(L53&gt;8,MIN(M53-N53,L53*2),MIN(M53-N53,16)))</f>
        <v>0</v>
      </c>
      <c r="P53" s="103">
        <f t="shared" ref="P53:P54" si="41">O53*I53</f>
        <v>0</v>
      </c>
      <c r="R53" s="87"/>
    </row>
    <row r="54" spans="1:18" x14ac:dyDescent="0.25">
      <c r="A54" s="19">
        <v>26</v>
      </c>
      <c r="B54" s="32"/>
      <c r="C54" s="90"/>
      <c r="D54" s="88"/>
      <c r="E54" s="103">
        <f t="shared" si="35"/>
        <v>0</v>
      </c>
      <c r="F54" s="103">
        <f t="shared" si="36"/>
        <v>0</v>
      </c>
      <c r="G54" s="91"/>
      <c r="H54" s="91"/>
      <c r="I54" s="103">
        <f t="shared" si="37"/>
        <v>0</v>
      </c>
      <c r="J54" s="93"/>
      <c r="K54" s="104">
        <f t="shared" si="38"/>
        <v>0</v>
      </c>
      <c r="L54" s="93"/>
      <c r="M54" s="104">
        <f t="shared" si="39"/>
        <v>0</v>
      </c>
      <c r="N54" s="93"/>
      <c r="O54" s="105">
        <f t="shared" si="40"/>
        <v>0</v>
      </c>
      <c r="P54" s="103">
        <f t="shared" si="41"/>
        <v>0</v>
      </c>
      <c r="R54" s="87"/>
    </row>
    <row r="55" spans="1:18" x14ac:dyDescent="0.25">
      <c r="A55" s="19">
        <v>27</v>
      </c>
      <c r="B55" s="32"/>
      <c r="C55" s="90"/>
      <c r="D55" s="88"/>
      <c r="E55" s="103">
        <f t="shared" si="7"/>
        <v>0</v>
      </c>
      <c r="F55" s="103">
        <f t="shared" si="8"/>
        <v>0</v>
      </c>
      <c r="G55" s="91"/>
      <c r="H55" s="91"/>
      <c r="I55" s="103">
        <f t="shared" si="9"/>
        <v>0</v>
      </c>
      <c r="J55" s="93"/>
      <c r="K55" s="104">
        <f t="shared" si="10"/>
        <v>0</v>
      </c>
      <c r="L55" s="93"/>
      <c r="M55" s="104">
        <f t="shared" si="11"/>
        <v>0</v>
      </c>
      <c r="N55" s="93"/>
      <c r="O55" s="105">
        <f t="shared" si="12"/>
        <v>0</v>
      </c>
      <c r="P55" s="103">
        <f t="shared" si="13"/>
        <v>0</v>
      </c>
      <c r="R55" s="87"/>
    </row>
    <row r="56" spans="1:18" x14ac:dyDescent="0.25">
      <c r="A56" s="19">
        <v>28</v>
      </c>
      <c r="B56" s="32"/>
      <c r="C56" s="90"/>
      <c r="D56" s="88"/>
      <c r="E56" s="103">
        <f t="shared" si="7"/>
        <v>0</v>
      </c>
      <c r="F56" s="103">
        <f t="shared" si="8"/>
        <v>0</v>
      </c>
      <c r="G56" s="91"/>
      <c r="H56" s="91"/>
      <c r="I56" s="103">
        <f t="shared" si="9"/>
        <v>0</v>
      </c>
      <c r="J56" s="93"/>
      <c r="K56" s="104">
        <f t="shared" si="10"/>
        <v>0</v>
      </c>
      <c r="L56" s="93"/>
      <c r="M56" s="104">
        <f t="shared" si="11"/>
        <v>0</v>
      </c>
      <c r="N56" s="93"/>
      <c r="O56" s="105">
        <f t="shared" si="12"/>
        <v>0</v>
      </c>
      <c r="P56" s="103">
        <f t="shared" si="13"/>
        <v>0</v>
      </c>
      <c r="R56" s="87"/>
    </row>
    <row r="57" spans="1:18" x14ac:dyDescent="0.25">
      <c r="A57" s="19">
        <v>29</v>
      </c>
      <c r="B57" s="32"/>
      <c r="C57" s="90"/>
      <c r="D57" s="88"/>
      <c r="E57" s="103">
        <f t="shared" ref="E57:E58" si="42">D57*0.062</f>
        <v>0</v>
      </c>
      <c r="F57" s="103">
        <f t="shared" ref="F57:F58" si="43">D57*0.0145</f>
        <v>0</v>
      </c>
      <c r="G57" s="91"/>
      <c r="H57" s="91"/>
      <c r="I57" s="103">
        <f t="shared" ref="I57:I58" si="44">SUM(D57+E57+F57)+(D57*G57)+(D57*H57)</f>
        <v>0</v>
      </c>
      <c r="J57" s="93"/>
      <c r="K57" s="104">
        <f t="shared" ref="K57:K58" si="45">IFERROR((J57/$G$11)*12.01,0)</f>
        <v>0</v>
      </c>
      <c r="L57" s="93"/>
      <c r="M57" s="104">
        <f t="shared" ref="M57:M58" si="46">IF(L57&gt;0,MAX(L57*5,40),0)</f>
        <v>0</v>
      </c>
      <c r="N57" s="93"/>
      <c r="O57" s="105">
        <f t="shared" ref="O57:O58" si="47">IF(IF(L57&gt;8,MIN(M57-N57,L57*2),MIN(M57-N57,16))&lt;0,0,IF(L57&gt;8,MIN(M57-N57,L57*2),MIN(M57-N57,16)))</f>
        <v>0</v>
      </c>
      <c r="P57" s="103">
        <f t="shared" ref="P57:P58" si="48">O57*I57</f>
        <v>0</v>
      </c>
      <c r="R57" s="87"/>
    </row>
    <row r="58" spans="1:18" x14ac:dyDescent="0.25">
      <c r="A58" s="19">
        <f>A57+1</f>
        <v>30</v>
      </c>
      <c r="B58" s="32"/>
      <c r="C58" s="90"/>
      <c r="D58" s="88"/>
      <c r="E58" s="103">
        <f t="shared" si="42"/>
        <v>0</v>
      </c>
      <c r="F58" s="103">
        <f t="shared" si="43"/>
        <v>0</v>
      </c>
      <c r="G58" s="91"/>
      <c r="H58" s="91"/>
      <c r="I58" s="103">
        <f t="shared" si="44"/>
        <v>0</v>
      </c>
      <c r="J58" s="93"/>
      <c r="K58" s="104">
        <f t="shared" si="45"/>
        <v>0</v>
      </c>
      <c r="L58" s="93"/>
      <c r="M58" s="104">
        <f t="shared" si="46"/>
        <v>0</v>
      </c>
      <c r="N58" s="93"/>
      <c r="O58" s="105">
        <f t="shared" si="47"/>
        <v>0</v>
      </c>
      <c r="P58" s="106">
        <f t="shared" si="48"/>
        <v>0</v>
      </c>
      <c r="R58" s="87"/>
    </row>
    <row r="59" spans="1:18" ht="15.75" thickBot="1" x14ac:dyDescent="0.3">
      <c r="A59" s="19">
        <f>A58+1</f>
        <v>31</v>
      </c>
      <c r="B59" s="32"/>
      <c r="C59" s="90"/>
      <c r="D59" s="88"/>
      <c r="E59" s="103">
        <f t="shared" ref="E59" si="49">D59*0.062</f>
        <v>0</v>
      </c>
      <c r="F59" s="103">
        <f t="shared" ref="F59" si="50">D59*0.0145</f>
        <v>0</v>
      </c>
      <c r="G59" s="91"/>
      <c r="H59" s="91"/>
      <c r="I59" s="103">
        <f t="shared" ref="I59" si="51">SUM(D59+E59+F59)+(D59*G59)+(D59*H59)</f>
        <v>0</v>
      </c>
      <c r="J59" s="93"/>
      <c r="K59" s="104">
        <f t="shared" si="4"/>
        <v>0</v>
      </c>
      <c r="L59" s="93"/>
      <c r="M59" s="104">
        <f t="shared" si="5"/>
        <v>0</v>
      </c>
      <c r="N59" s="93"/>
      <c r="O59" s="105">
        <f t="shared" si="6"/>
        <v>0</v>
      </c>
      <c r="P59" s="106">
        <f t="shared" si="0"/>
        <v>0</v>
      </c>
      <c r="R59" s="87"/>
    </row>
    <row r="60" spans="1:18" ht="15.75" thickBot="1" x14ac:dyDescent="0.3">
      <c r="A60" s="19"/>
      <c r="B60" s="80"/>
      <c r="C60" s="60"/>
      <c r="D60" s="60"/>
      <c r="E60" s="81"/>
      <c r="F60" s="81"/>
      <c r="G60" s="82"/>
      <c r="H60" s="83"/>
      <c r="I60" s="84" t="s">
        <v>94</v>
      </c>
      <c r="J60" s="77">
        <f>SUM(J29:J59)</f>
        <v>0</v>
      </c>
      <c r="K60" s="77">
        <f>SUM(K29:K59)</f>
        <v>0</v>
      </c>
      <c r="L60" s="77">
        <f t="shared" ref="L60" si="52">SUM(L29:L59)</f>
        <v>0</v>
      </c>
      <c r="M60" s="77">
        <f>SUM(M29:M59)</f>
        <v>0</v>
      </c>
      <c r="N60" s="77">
        <f>SUM(N29:N59)</f>
        <v>0</v>
      </c>
      <c r="O60" s="77">
        <f>SUM(O29:O59)</f>
        <v>0</v>
      </c>
      <c r="P60" s="85"/>
    </row>
    <row r="61" spans="1:18" ht="17.25" customHeight="1" thickBot="1" x14ac:dyDescent="0.3">
      <c r="A61" s="30"/>
      <c r="B61" s="18" t="s">
        <v>93</v>
      </c>
      <c r="D61" s="61"/>
      <c r="E61" s="33"/>
      <c r="F61" s="33"/>
      <c r="G61" s="33"/>
      <c r="J61" s="94"/>
      <c r="K61" s="95"/>
      <c r="L61" s="95"/>
      <c r="M61" s="95"/>
      <c r="N61" s="95"/>
      <c r="O61" s="74" t="s">
        <v>95</v>
      </c>
      <c r="P61" s="109">
        <f>SUM(P29:P60)</f>
        <v>0</v>
      </c>
    </row>
    <row r="62" spans="1:18" x14ac:dyDescent="0.25">
      <c r="A62" s="30"/>
      <c r="B62" s="18"/>
      <c r="C62" s="34"/>
      <c r="D62" s="35"/>
      <c r="E62" s="35"/>
      <c r="F62" s="36"/>
      <c r="G62" s="37"/>
      <c r="J62" s="37"/>
      <c r="L62" s="37"/>
      <c r="N62" s="37"/>
    </row>
    <row r="63" spans="1:18" x14ac:dyDescent="0.25">
      <c r="A63" s="30"/>
      <c r="B63" s="18"/>
      <c r="C63" s="34"/>
      <c r="D63" s="35"/>
      <c r="E63" s="35"/>
      <c r="F63" s="36"/>
      <c r="G63" s="37"/>
      <c r="J63" s="37"/>
      <c r="L63" s="37"/>
      <c r="N63" s="37"/>
    </row>
    <row r="64" spans="1:18" x14ac:dyDescent="0.25">
      <c r="C64" s="30"/>
      <c r="G64" s="62"/>
    </row>
    <row r="65" spans="1:14" x14ac:dyDescent="0.25">
      <c r="A65" s="63"/>
      <c r="B65" s="64"/>
      <c r="C65" s="65"/>
      <c r="D65" s="66"/>
      <c r="E65" s="66"/>
      <c r="F65" s="66"/>
      <c r="G65" s="67"/>
      <c r="J65" s="38"/>
      <c r="L65" s="38"/>
      <c r="N65" s="38"/>
    </row>
    <row r="66" spans="1:14" x14ac:dyDescent="0.25">
      <c r="A66" s="39" t="s">
        <v>43</v>
      </c>
      <c r="B66" s="39"/>
      <c r="C66" s="39"/>
      <c r="D66" s="39"/>
      <c r="E66" s="39"/>
      <c r="F66" s="39"/>
      <c r="G66" s="40"/>
      <c r="J66" s="38"/>
      <c r="L66" s="38"/>
      <c r="N66" s="38"/>
    </row>
    <row r="67" spans="1:14" x14ac:dyDescent="0.25">
      <c r="A67" s="31">
        <v>1</v>
      </c>
      <c r="B67" s="41"/>
      <c r="C67" s="27"/>
      <c r="D67" s="42"/>
      <c r="E67" s="42"/>
      <c r="F67" s="41" t="s">
        <v>96</v>
      </c>
      <c r="G67" s="107">
        <f>P61</f>
        <v>0</v>
      </c>
    </row>
    <row r="68" spans="1:14" x14ac:dyDescent="0.25">
      <c r="A68" s="31">
        <v>2</v>
      </c>
      <c r="B68" s="43"/>
      <c r="C68" s="44"/>
      <c r="D68" s="45"/>
      <c r="E68" s="45"/>
      <c r="F68" s="41" t="s">
        <v>97</v>
      </c>
      <c r="G68" s="108">
        <f>SUM(G71:G77)</f>
        <v>0</v>
      </c>
    </row>
    <row r="69" spans="1:14" x14ac:dyDescent="0.25">
      <c r="A69" s="31">
        <v>3</v>
      </c>
      <c r="B69" s="48"/>
      <c r="C69" s="49"/>
      <c r="D69" s="45"/>
      <c r="E69" s="45"/>
      <c r="F69" s="48" t="s">
        <v>98</v>
      </c>
      <c r="G69" s="108">
        <f>G68*4</f>
        <v>0</v>
      </c>
    </row>
    <row r="70" spans="1:14" x14ac:dyDescent="0.25">
      <c r="A70" s="31"/>
      <c r="B70" s="49"/>
      <c r="C70" s="49"/>
      <c r="D70" s="45"/>
      <c r="E70" s="45"/>
      <c r="F70" s="46"/>
      <c r="G70" s="47"/>
    </row>
    <row r="71" spans="1:14" x14ac:dyDescent="0.25">
      <c r="A71" s="19">
        <v>4</v>
      </c>
      <c r="B71" s="50" t="s">
        <v>99</v>
      </c>
      <c r="C71" s="51"/>
      <c r="D71" s="44"/>
      <c r="E71" s="45"/>
      <c r="F71" s="52" t="s">
        <v>100</v>
      </c>
      <c r="G71" s="53"/>
    </row>
    <row r="72" spans="1:14" x14ac:dyDescent="0.25">
      <c r="A72" s="19">
        <v>5</v>
      </c>
      <c r="B72" s="50" t="s">
        <v>101</v>
      </c>
      <c r="C72" s="51"/>
      <c r="D72" s="44"/>
      <c r="E72" s="45"/>
      <c r="F72" s="52" t="s">
        <v>100</v>
      </c>
      <c r="G72" s="53"/>
    </row>
    <row r="73" spans="1:14" x14ac:dyDescent="0.25">
      <c r="A73" s="19">
        <v>6</v>
      </c>
      <c r="B73" s="50" t="s">
        <v>101</v>
      </c>
      <c r="C73" s="51"/>
      <c r="D73" s="44"/>
      <c r="E73" s="45"/>
      <c r="F73" s="52" t="s">
        <v>100</v>
      </c>
      <c r="G73" s="53"/>
    </row>
    <row r="74" spans="1:14" x14ac:dyDescent="0.25">
      <c r="A74" s="19">
        <v>7</v>
      </c>
      <c r="B74" s="50" t="s">
        <v>101</v>
      </c>
      <c r="C74" s="51"/>
      <c r="D74" s="44"/>
      <c r="E74" s="45"/>
      <c r="F74" s="52" t="s">
        <v>100</v>
      </c>
      <c r="G74" s="53"/>
    </row>
    <row r="75" spans="1:14" x14ac:dyDescent="0.25">
      <c r="A75" s="19">
        <v>8</v>
      </c>
      <c r="B75" s="50" t="s">
        <v>101</v>
      </c>
      <c r="C75" s="51"/>
      <c r="D75" s="44"/>
      <c r="E75" s="45"/>
      <c r="F75" s="52" t="s">
        <v>100</v>
      </c>
      <c r="G75" s="53"/>
    </row>
    <row r="76" spans="1:14" x14ac:dyDescent="0.25">
      <c r="A76" s="19">
        <v>9</v>
      </c>
      <c r="B76" s="50" t="s">
        <v>101</v>
      </c>
      <c r="C76" s="51"/>
      <c r="D76" s="44"/>
      <c r="E76" s="45"/>
      <c r="F76" s="52" t="s">
        <v>100</v>
      </c>
      <c r="G76" s="53"/>
    </row>
    <row r="77" spans="1:14" x14ac:dyDescent="0.25">
      <c r="A77" s="19">
        <v>10</v>
      </c>
      <c r="B77" s="50" t="s">
        <v>101</v>
      </c>
      <c r="C77" s="51"/>
      <c r="D77" s="44"/>
      <c r="E77" s="45"/>
      <c r="F77" s="52" t="s">
        <v>100</v>
      </c>
      <c r="G77" s="53"/>
    </row>
    <row r="78" spans="1:14" ht="15.75" thickBot="1" x14ac:dyDescent="0.3">
      <c r="A78" s="54">
        <v>11</v>
      </c>
      <c r="B78" s="55" t="s">
        <v>102</v>
      </c>
      <c r="C78" s="56"/>
      <c r="D78" s="57"/>
      <c r="E78" s="57"/>
      <c r="F78" s="58"/>
      <c r="G78" s="59" t="e">
        <f>ROUND(G67/G69,2)</f>
        <v>#DIV/0!</v>
      </c>
    </row>
    <row r="79" spans="1:14" ht="15.75" thickTop="1" x14ac:dyDescent="0.25"/>
    <row r="112" spans="1:2" x14ac:dyDescent="0.25">
      <c r="A112" t="s">
        <v>103</v>
      </c>
      <c r="B112" t="s">
        <v>103</v>
      </c>
    </row>
    <row r="113" spans="1:2" x14ac:dyDescent="0.25">
      <c r="A113" t="s">
        <v>104</v>
      </c>
      <c r="B113" t="s">
        <v>104</v>
      </c>
    </row>
    <row r="114" spans="1:2" x14ac:dyDescent="0.25">
      <c r="A114" t="s">
        <v>169</v>
      </c>
      <c r="B114" t="s">
        <v>169</v>
      </c>
    </row>
    <row r="115" spans="1:2" x14ac:dyDescent="0.25">
      <c r="A115"/>
      <c r="B115"/>
    </row>
    <row r="116" spans="1:2" x14ac:dyDescent="0.25">
      <c r="A116" t="s">
        <v>105</v>
      </c>
      <c r="B116" t="s">
        <v>105</v>
      </c>
    </row>
    <row r="117" spans="1:2" x14ac:dyDescent="0.25">
      <c r="A117" t="s">
        <v>106</v>
      </c>
      <c r="B117" t="s">
        <v>106</v>
      </c>
    </row>
    <row r="118" spans="1:2" x14ac:dyDescent="0.25">
      <c r="A118" t="s">
        <v>107</v>
      </c>
      <c r="B118" t="s">
        <v>107</v>
      </c>
    </row>
    <row r="119" spans="1:2" x14ac:dyDescent="0.25">
      <c r="A119" t="s">
        <v>108</v>
      </c>
      <c r="B119" t="s">
        <v>108</v>
      </c>
    </row>
    <row r="120" spans="1:2" x14ac:dyDescent="0.25">
      <c r="A120" t="s">
        <v>109</v>
      </c>
      <c r="B120" t="s">
        <v>109</v>
      </c>
    </row>
    <row r="121" spans="1:2" x14ac:dyDescent="0.25">
      <c r="A121" t="s">
        <v>110</v>
      </c>
      <c r="B121" t="s">
        <v>110</v>
      </c>
    </row>
    <row r="122" spans="1:2" x14ac:dyDescent="0.25">
      <c r="A122" t="s">
        <v>111</v>
      </c>
      <c r="B122" t="s">
        <v>111</v>
      </c>
    </row>
    <row r="123" spans="1:2" x14ac:dyDescent="0.25">
      <c r="A123" t="s">
        <v>112</v>
      </c>
      <c r="B123" t="s">
        <v>112</v>
      </c>
    </row>
    <row r="124" spans="1:2" x14ac:dyDescent="0.25">
      <c r="A124" t="s">
        <v>113</v>
      </c>
      <c r="B124" t="s">
        <v>113</v>
      </c>
    </row>
    <row r="125" spans="1:2" x14ac:dyDescent="0.25">
      <c r="A125" t="s">
        <v>114</v>
      </c>
      <c r="B125" t="s">
        <v>114</v>
      </c>
    </row>
    <row r="126" spans="1:2" x14ac:dyDescent="0.25">
      <c r="A126" t="s">
        <v>115</v>
      </c>
      <c r="B126" t="s">
        <v>115</v>
      </c>
    </row>
    <row r="127" spans="1:2" x14ac:dyDescent="0.25">
      <c r="A127" t="s">
        <v>116</v>
      </c>
      <c r="B127" t="s">
        <v>116</v>
      </c>
    </row>
    <row r="128" spans="1:2" x14ac:dyDescent="0.25">
      <c r="A128" t="s">
        <v>63</v>
      </c>
      <c r="B128" t="s">
        <v>63</v>
      </c>
    </row>
    <row r="129" spans="1:2" x14ac:dyDescent="0.25">
      <c r="A129" t="s">
        <v>117</v>
      </c>
      <c r="B129" t="s">
        <v>117</v>
      </c>
    </row>
    <row r="130" spans="1:2" x14ac:dyDescent="0.25">
      <c r="A130" t="s">
        <v>118</v>
      </c>
      <c r="B130" t="s">
        <v>118</v>
      </c>
    </row>
    <row r="131" spans="1:2" x14ac:dyDescent="0.25">
      <c r="A131" t="s">
        <v>119</v>
      </c>
      <c r="B131" t="s">
        <v>119</v>
      </c>
    </row>
    <row r="132" spans="1:2" x14ac:dyDescent="0.25">
      <c r="A132" t="s">
        <v>120</v>
      </c>
      <c r="B132" t="s">
        <v>120</v>
      </c>
    </row>
    <row r="133" spans="1:2" x14ac:dyDescent="0.25">
      <c r="A133" t="s">
        <v>121</v>
      </c>
      <c r="B133" t="s">
        <v>121</v>
      </c>
    </row>
    <row r="134" spans="1:2" x14ac:dyDescent="0.25">
      <c r="A134" t="s">
        <v>122</v>
      </c>
      <c r="B134" t="s">
        <v>122</v>
      </c>
    </row>
    <row r="135" spans="1:2" x14ac:dyDescent="0.25">
      <c r="A135" t="s">
        <v>123</v>
      </c>
      <c r="B135" t="s">
        <v>123</v>
      </c>
    </row>
    <row r="136" spans="1:2" x14ac:dyDescent="0.25">
      <c r="A136" t="s">
        <v>124</v>
      </c>
      <c r="B136" t="s">
        <v>124</v>
      </c>
    </row>
    <row r="138" spans="1:2" x14ac:dyDescent="0.25">
      <c r="A138" s="17">
        <v>1</v>
      </c>
    </row>
    <row r="139" spans="1:2" x14ac:dyDescent="0.25">
      <c r="A139" s="17">
        <v>2</v>
      </c>
    </row>
    <row r="140" spans="1:2" x14ac:dyDescent="0.25">
      <c r="A140" s="17">
        <v>3</v>
      </c>
    </row>
  </sheetData>
  <sheetProtection algorithmName="SHA-512" hashValue="k/PK0/hmbDIHBDUyIVK58uv7In4H3/P28b6/sR4YKawCdHFPVU4xgYwoMjEbX/txacz270C33/RrVcIOcD3E1Q==" saltValue="CbR5tAvAx6N5CFJC9XyLpQ==" spinCount="100000" sheet="1" objects="1" scenarios="1"/>
  <mergeCells count="32">
    <mergeCell ref="C15:G15"/>
    <mergeCell ref="C16:G16"/>
    <mergeCell ref="C19:G19"/>
    <mergeCell ref="C5:G5"/>
    <mergeCell ref="C6:G6"/>
    <mergeCell ref="C7:G7"/>
    <mergeCell ref="C9:G9"/>
    <mergeCell ref="C10:G10"/>
    <mergeCell ref="C17:G17"/>
    <mergeCell ref="C18:G18"/>
    <mergeCell ref="H11:J11"/>
    <mergeCell ref="D12:F12"/>
    <mergeCell ref="D13:F13"/>
    <mergeCell ref="H13:J13"/>
    <mergeCell ref="D14:F14"/>
    <mergeCell ref="H14:J14"/>
    <mergeCell ref="D11:F11"/>
    <mergeCell ref="O25:O28"/>
    <mergeCell ref="P25:P28"/>
    <mergeCell ref="K25:K28"/>
    <mergeCell ref="B27:B28"/>
    <mergeCell ref="D25:D28"/>
    <mergeCell ref="E25:E28"/>
    <mergeCell ref="G25:G28"/>
    <mergeCell ref="J25:J28"/>
    <mergeCell ref="F25:F28"/>
    <mergeCell ref="C25:C28"/>
    <mergeCell ref="I25:I28"/>
    <mergeCell ref="H25:H28"/>
    <mergeCell ref="L25:L28"/>
    <mergeCell ref="N25:N28"/>
    <mergeCell ref="M25:M28"/>
  </mergeCells>
  <phoneticPr fontId="9" type="noConversion"/>
  <dataValidations count="4">
    <dataValidation type="list" allowBlank="1" showInputMessage="1" showErrorMessage="1" sqref="G12" xr:uid="{00000000-0002-0000-0100-000000000000}">
      <formula1>$A$112:$A$114</formula1>
    </dataValidation>
    <dataValidation type="list" allowBlank="1" showInputMessage="1" showErrorMessage="1" sqref="C71:C77 C15:G19" xr:uid="{00000000-0002-0000-0100-000001000000}">
      <formula1>$A$116:$A$136</formula1>
    </dataValidation>
    <dataValidation type="list" allowBlank="1" showInputMessage="1" showErrorMessage="1" sqref="C20:G21" xr:uid="{00000000-0002-0000-0100-000002000000}">
      <formula1>$A$92:$A$112</formula1>
    </dataValidation>
    <dataValidation type="list" allowBlank="1" showInputMessage="1" showErrorMessage="1" sqref="G11" xr:uid="{316F046E-CCEF-4675-89F6-31981C1A296F}">
      <formula1>$A$138:$A$140</formula1>
    </dataValidation>
  </dataValidations>
  <pageMargins left="0.45" right="0.2" top="0.25" bottom="0.25" header="0.05" footer="0.05"/>
  <pageSetup paperSize="5"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CopyInsertRow">
                <anchor moveWithCells="1" sizeWithCells="1">
                  <from>
                    <xdr:col>1</xdr:col>
                    <xdr:colOff>0</xdr:colOff>
                    <xdr:row>19</xdr:row>
                    <xdr:rowOff>76200</xdr:rowOff>
                  </from>
                  <to>
                    <xdr:col>7</xdr:col>
                    <xdr:colOff>0</xdr:colOff>
                    <xdr:row>21</xdr:row>
                    <xdr:rowOff>142875</xdr:rowOff>
                  </to>
                </anchor>
              </controlPr>
            </control>
          </mc:Choice>
        </mc:AlternateContent>
        <mc:AlternateContent xmlns:mc="http://schemas.openxmlformats.org/markup-compatibility/2006">
          <mc:Choice Requires="x14">
            <control shapeId="5124" r:id="rId5" name="Button 4">
              <controlPr defaultSize="0" print="0" autoFill="0" autoPict="0" macro="[0]!CopyInsertRow">
                <anchor moveWithCells="1" sizeWithCells="1">
                  <from>
                    <xdr:col>1</xdr:col>
                    <xdr:colOff>19050</xdr:colOff>
                    <xdr:row>60</xdr:row>
                    <xdr:rowOff>114300</xdr:rowOff>
                  </from>
                  <to>
                    <xdr:col>7</xdr:col>
                    <xdr:colOff>0</xdr:colOff>
                    <xdr:row>62</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sheetPr>
  <dimension ref="A1:I40"/>
  <sheetViews>
    <sheetView topLeftCell="A18" zoomScaleNormal="100" zoomScaleSheetLayoutView="80" workbookViewId="0">
      <selection activeCell="M15" sqref="M15"/>
    </sheetView>
  </sheetViews>
  <sheetFormatPr defaultRowHeight="15" x14ac:dyDescent="0.25"/>
  <cols>
    <col min="1" max="1" width="11.28515625" customWidth="1"/>
  </cols>
  <sheetData>
    <row r="1" spans="1:9" x14ac:dyDescent="0.25">
      <c r="A1" s="13" t="s">
        <v>0</v>
      </c>
      <c r="B1" s="4"/>
      <c r="C1" s="4"/>
      <c r="D1" s="4"/>
      <c r="E1" s="4"/>
      <c r="F1" s="4"/>
      <c r="G1" s="4"/>
      <c r="H1" s="4"/>
      <c r="I1" s="4"/>
    </row>
    <row r="2" spans="1:9" x14ac:dyDescent="0.25">
      <c r="A2" s="13" t="s">
        <v>125</v>
      </c>
      <c r="B2" s="4"/>
      <c r="C2" s="4"/>
      <c r="D2" s="4"/>
      <c r="E2" s="4"/>
      <c r="F2" s="4"/>
      <c r="G2" s="4"/>
      <c r="H2" s="4"/>
      <c r="I2" s="4"/>
    </row>
    <row r="3" spans="1:9" ht="8.65" customHeight="1" x14ac:dyDescent="0.25"/>
    <row r="4" spans="1:9" x14ac:dyDescent="0.25">
      <c r="A4" s="149" t="s">
        <v>126</v>
      </c>
      <c r="B4" s="149"/>
      <c r="C4" s="149"/>
      <c r="D4" s="149"/>
      <c r="E4" s="149"/>
      <c r="F4" s="149"/>
      <c r="G4" s="149"/>
      <c r="H4" s="149"/>
      <c r="I4" s="149"/>
    </row>
    <row r="5" spans="1:9" x14ac:dyDescent="0.25">
      <c r="A5" s="149"/>
      <c r="B5" s="149"/>
      <c r="C5" s="149"/>
      <c r="D5" s="149"/>
      <c r="E5" s="149"/>
      <c r="F5" s="149"/>
      <c r="G5" s="149"/>
      <c r="H5" s="149"/>
      <c r="I5" s="149"/>
    </row>
    <row r="6" spans="1:9" ht="46.5" customHeight="1" x14ac:dyDescent="0.25">
      <c r="A6" s="149"/>
      <c r="B6" s="149"/>
      <c r="C6" s="149"/>
      <c r="D6" s="149"/>
      <c r="E6" s="149"/>
      <c r="F6" s="149"/>
      <c r="G6" s="149"/>
      <c r="H6" s="149"/>
      <c r="I6" s="149"/>
    </row>
    <row r="8" spans="1:9" x14ac:dyDescent="0.25">
      <c r="A8" s="112" t="s">
        <v>127</v>
      </c>
      <c r="B8" s="112"/>
      <c r="C8" s="112"/>
      <c r="D8" s="112"/>
      <c r="E8" s="112"/>
      <c r="F8" s="112"/>
      <c r="G8" s="112"/>
      <c r="H8" s="112"/>
      <c r="I8" s="112"/>
    </row>
    <row r="9" spans="1:9" x14ac:dyDescent="0.25">
      <c r="A9" s="112"/>
      <c r="B9" s="112"/>
      <c r="C9" s="112"/>
      <c r="D9" s="112"/>
      <c r="E9" s="112"/>
      <c r="F9" s="112"/>
      <c r="G9" s="112"/>
      <c r="H9" s="112"/>
      <c r="I9" s="112"/>
    </row>
    <row r="10" spans="1:9" x14ac:dyDescent="0.25">
      <c r="A10" s="112"/>
      <c r="B10" s="112"/>
      <c r="C10" s="112"/>
      <c r="D10" s="112"/>
      <c r="E10" s="112"/>
      <c r="F10" s="112"/>
      <c r="G10" s="112"/>
      <c r="H10" s="112"/>
      <c r="I10" s="112"/>
    </row>
    <row r="11" spans="1:9" ht="9.4" customHeight="1" x14ac:dyDescent="0.25"/>
    <row r="12" spans="1:9" x14ac:dyDescent="0.25">
      <c r="A12" s="112" t="s">
        <v>128</v>
      </c>
      <c r="B12" s="112"/>
      <c r="C12" s="112"/>
      <c r="D12" s="112"/>
      <c r="E12" s="112"/>
      <c r="F12" s="112"/>
      <c r="G12" s="112"/>
      <c r="H12" s="112"/>
      <c r="I12" s="112"/>
    </row>
    <row r="13" spans="1:9" x14ac:dyDescent="0.25">
      <c r="A13" s="112"/>
      <c r="B13" s="112"/>
      <c r="C13" s="112"/>
      <c r="D13" s="112"/>
      <c r="E13" s="112"/>
      <c r="F13" s="112"/>
      <c r="G13" s="112"/>
      <c r="H13" s="112"/>
      <c r="I13" s="112"/>
    </row>
    <row r="14" spans="1:9" x14ac:dyDescent="0.25">
      <c r="A14" s="112"/>
      <c r="B14" s="112"/>
      <c r="C14" s="112"/>
      <c r="D14" s="112"/>
      <c r="E14" s="112"/>
      <c r="F14" s="112"/>
      <c r="G14" s="112"/>
      <c r="H14" s="112"/>
      <c r="I14" s="112"/>
    </row>
    <row r="15" spans="1:9" x14ac:dyDescent="0.25">
      <c r="A15" s="97"/>
      <c r="B15" s="97"/>
      <c r="C15" s="97"/>
      <c r="D15" s="97"/>
      <c r="E15" s="97"/>
      <c r="F15" s="97"/>
      <c r="G15" s="97"/>
      <c r="H15" s="97"/>
      <c r="I15" s="97"/>
    </row>
    <row r="16" spans="1:9" x14ac:dyDescent="0.25">
      <c r="A16" s="112" t="s">
        <v>129</v>
      </c>
      <c r="B16" s="112"/>
      <c r="C16" s="112"/>
      <c r="D16" s="112"/>
      <c r="E16" s="112"/>
      <c r="F16" s="112"/>
      <c r="G16" s="112"/>
      <c r="H16" s="112"/>
      <c r="I16" s="112"/>
    </row>
    <row r="17" spans="1:9" ht="10.9" customHeight="1" x14ac:dyDescent="0.25"/>
    <row r="18" spans="1:9" x14ac:dyDescent="0.25">
      <c r="A18" s="112" t="s">
        <v>182</v>
      </c>
      <c r="B18" s="112"/>
      <c r="C18" s="112"/>
      <c r="D18" s="112"/>
      <c r="E18" s="112"/>
      <c r="F18" s="112"/>
      <c r="G18" s="112"/>
      <c r="H18" s="112"/>
      <c r="I18" s="112"/>
    </row>
    <row r="19" spans="1:9" x14ac:dyDescent="0.25">
      <c r="A19" s="112"/>
      <c r="B19" s="112"/>
      <c r="C19" s="112"/>
      <c r="D19" s="112"/>
      <c r="E19" s="112"/>
      <c r="F19" s="112"/>
      <c r="G19" s="112"/>
      <c r="H19" s="112"/>
      <c r="I19" s="112"/>
    </row>
    <row r="20" spans="1:9" x14ac:dyDescent="0.25">
      <c r="A20" s="112"/>
      <c r="B20" s="112"/>
      <c r="C20" s="112"/>
      <c r="D20" s="112"/>
      <c r="E20" s="112"/>
      <c r="F20" s="112"/>
      <c r="G20" s="112"/>
      <c r="H20" s="112"/>
      <c r="I20" s="112"/>
    </row>
    <row r="21" spans="1:9" ht="28.9" customHeight="1" x14ac:dyDescent="0.25">
      <c r="A21" s="112"/>
      <c r="B21" s="112"/>
      <c r="C21" s="112"/>
      <c r="D21" s="112"/>
      <c r="E21" s="112"/>
      <c r="F21" s="112"/>
      <c r="G21" s="112"/>
      <c r="H21" s="112"/>
      <c r="I21" s="112"/>
    </row>
    <row r="22" spans="1:9" ht="9.4" customHeight="1" x14ac:dyDescent="0.25">
      <c r="A22" s="97"/>
      <c r="B22" s="97"/>
      <c r="C22" s="97"/>
      <c r="D22" s="97"/>
      <c r="E22" s="97"/>
      <c r="F22" s="97"/>
      <c r="G22" s="97"/>
      <c r="H22" s="97"/>
      <c r="I22" s="97"/>
    </row>
    <row r="23" spans="1:9" ht="125.45" customHeight="1" x14ac:dyDescent="0.25">
      <c r="A23" s="149" t="s">
        <v>183</v>
      </c>
      <c r="B23" s="149"/>
      <c r="C23" s="149"/>
      <c r="D23" s="149"/>
      <c r="E23" s="149"/>
      <c r="F23" s="149"/>
      <c r="G23" s="149"/>
      <c r="H23" s="149"/>
      <c r="I23" s="149"/>
    </row>
    <row r="24" spans="1:9" ht="10.15" customHeight="1" x14ac:dyDescent="0.25"/>
    <row r="25" spans="1:9" x14ac:dyDescent="0.25">
      <c r="A25" s="112" t="s">
        <v>130</v>
      </c>
      <c r="B25" s="112"/>
      <c r="C25" s="112"/>
      <c r="D25" s="112"/>
      <c r="E25" s="112"/>
      <c r="F25" s="112"/>
      <c r="G25" s="112"/>
      <c r="H25" s="112"/>
      <c r="I25" s="112"/>
    </row>
    <row r="26" spans="1:9" x14ac:dyDescent="0.25">
      <c r="A26" s="112"/>
      <c r="B26" s="112"/>
      <c r="C26" s="112"/>
      <c r="D26" s="112"/>
      <c r="E26" s="112"/>
      <c r="F26" s="112"/>
      <c r="G26" s="112"/>
      <c r="H26" s="112"/>
      <c r="I26" s="112"/>
    </row>
    <row r="27" spans="1:9" x14ac:dyDescent="0.25">
      <c r="A27" s="112"/>
      <c r="B27" s="112"/>
      <c r="C27" s="112"/>
      <c r="D27" s="112"/>
      <c r="E27" s="112"/>
      <c r="F27" s="112"/>
      <c r="G27" s="112"/>
      <c r="H27" s="112"/>
      <c r="I27" s="112"/>
    </row>
    <row r="28" spans="1:9" x14ac:dyDescent="0.25">
      <c r="A28" s="112"/>
      <c r="B28" s="112"/>
      <c r="C28" s="112"/>
      <c r="D28" s="112"/>
      <c r="E28" s="112"/>
      <c r="F28" s="112"/>
      <c r="G28" s="112"/>
      <c r="H28" s="112"/>
      <c r="I28" s="112"/>
    </row>
    <row r="29" spans="1:9" ht="7.15" customHeight="1" x14ac:dyDescent="0.25">
      <c r="A29" t="s">
        <v>93</v>
      </c>
    </row>
    <row r="30" spans="1:9" x14ac:dyDescent="0.25">
      <c r="A30" s="13" t="s">
        <v>131</v>
      </c>
      <c r="B30" s="4"/>
      <c r="C30" s="4"/>
      <c r="D30" s="4"/>
      <c r="E30" s="4"/>
      <c r="F30" s="4"/>
      <c r="G30" s="4"/>
      <c r="H30" s="4"/>
      <c r="I30" s="4"/>
    </row>
    <row r="31" spans="1:9" x14ac:dyDescent="0.25">
      <c r="A31" s="148" t="s">
        <v>184</v>
      </c>
      <c r="B31" s="148"/>
      <c r="C31" s="148"/>
      <c r="D31" s="148"/>
      <c r="E31" s="148"/>
      <c r="F31" s="148"/>
      <c r="G31" s="148"/>
      <c r="H31" s="148"/>
      <c r="I31" s="148"/>
    </row>
    <row r="32" spans="1:9" ht="5.65" customHeight="1" x14ac:dyDescent="0.25"/>
    <row r="33" spans="1:9" ht="13.15" customHeight="1" x14ac:dyDescent="0.25">
      <c r="A33" s="13" t="s">
        <v>132</v>
      </c>
      <c r="B33" s="4"/>
      <c r="C33" s="4"/>
      <c r="D33" s="4"/>
      <c r="E33" s="4"/>
      <c r="F33" s="4"/>
      <c r="G33" s="4"/>
      <c r="H33" s="4"/>
      <c r="I33" s="4"/>
    </row>
    <row r="34" spans="1:9" ht="12" customHeight="1" x14ac:dyDescent="0.25">
      <c r="A34" s="4" t="s">
        <v>185</v>
      </c>
      <c r="B34" s="4"/>
      <c r="C34" s="4"/>
      <c r="D34" s="4"/>
      <c r="E34" s="4"/>
      <c r="F34" s="4"/>
      <c r="G34" s="4"/>
      <c r="H34" s="4"/>
      <c r="I34" s="4"/>
    </row>
    <row r="35" spans="1:9" ht="12" customHeight="1" x14ac:dyDescent="0.25">
      <c r="A35" s="4" t="s">
        <v>186</v>
      </c>
      <c r="B35" s="4"/>
      <c r="C35" s="4"/>
      <c r="D35" s="4"/>
      <c r="E35" s="4"/>
      <c r="F35" s="4"/>
      <c r="G35" s="4"/>
      <c r="H35" s="4"/>
      <c r="I35" s="4"/>
    </row>
    <row r="36" spans="1:9" ht="10.9" customHeight="1" x14ac:dyDescent="0.25">
      <c r="A36" s="4" t="s">
        <v>187</v>
      </c>
      <c r="B36" s="4"/>
      <c r="C36" s="4"/>
      <c r="D36" s="4"/>
      <c r="E36" s="4"/>
      <c r="F36" s="4"/>
      <c r="G36" s="4"/>
      <c r="H36" s="4"/>
      <c r="I36" s="4"/>
    </row>
    <row r="37" spans="1:9" ht="12" customHeight="1" x14ac:dyDescent="0.25">
      <c r="A37" s="4" t="s">
        <v>188</v>
      </c>
      <c r="B37" s="4"/>
      <c r="C37" s="4"/>
      <c r="D37" s="4"/>
      <c r="E37" s="4"/>
      <c r="F37" s="4"/>
      <c r="G37" s="4"/>
      <c r="H37" s="4"/>
      <c r="I37" s="4"/>
    </row>
    <row r="38" spans="1:9" ht="13.15" customHeight="1" x14ac:dyDescent="0.25">
      <c r="A38" s="4" t="s">
        <v>189</v>
      </c>
      <c r="B38" s="4"/>
      <c r="C38" s="4"/>
      <c r="D38" s="4"/>
      <c r="E38" s="4"/>
      <c r="F38" s="4"/>
      <c r="G38" s="4"/>
      <c r="H38" s="4"/>
      <c r="I38" s="4"/>
    </row>
    <row r="39" spans="1:9" ht="4.5" customHeight="1" x14ac:dyDescent="0.25"/>
    <row r="40" spans="1:9" x14ac:dyDescent="0.25">
      <c r="A40" s="4" t="s">
        <v>190</v>
      </c>
      <c r="B40" s="4"/>
      <c r="C40" s="4"/>
      <c r="D40" s="4"/>
      <c r="E40" s="4"/>
      <c r="F40" s="4"/>
      <c r="G40" s="4"/>
      <c r="H40" s="4"/>
      <c r="I40" s="4"/>
    </row>
  </sheetData>
  <mergeCells count="8">
    <mergeCell ref="A31:I31"/>
    <mergeCell ref="A4:I6"/>
    <mergeCell ref="A8:I10"/>
    <mergeCell ref="A12:I14"/>
    <mergeCell ref="A18:I21"/>
    <mergeCell ref="A25:I28"/>
    <mergeCell ref="A23:I23"/>
    <mergeCell ref="A16:I16"/>
  </mergeCells>
  <hyperlinks>
    <hyperlink ref="A31" r:id="rId1" xr:uid="{00000000-0004-0000-0200-000000000000}"/>
  </hyperlinks>
  <pageMargins left="0.7" right="0.7" top="0.75" bottom="0.75" header="0.3" footer="0.3"/>
  <pageSetup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sheetPr>
  <dimension ref="A1:I54"/>
  <sheetViews>
    <sheetView tabSelected="1" topLeftCell="A22" zoomScaleNormal="100" zoomScaleSheetLayoutView="100" zoomScalePageLayoutView="85" workbookViewId="0">
      <selection activeCell="N15" sqref="N15"/>
    </sheetView>
  </sheetViews>
  <sheetFormatPr defaultRowHeight="15" x14ac:dyDescent="0.25"/>
  <cols>
    <col min="1" max="1" width="26.42578125" customWidth="1"/>
    <col min="2" max="2" width="1.5703125" customWidth="1"/>
    <col min="3" max="3" width="11.85546875" customWidth="1"/>
    <col min="4" max="4" width="10.7109375" customWidth="1"/>
    <col min="7" max="9" width="8" customWidth="1"/>
  </cols>
  <sheetData>
    <row r="1" spans="1:9" x14ac:dyDescent="0.25">
      <c r="A1" s="4" t="s">
        <v>0</v>
      </c>
      <c r="B1" s="4"/>
      <c r="C1" s="4"/>
      <c r="D1" s="4"/>
      <c r="E1" s="4"/>
      <c r="F1" s="4"/>
      <c r="G1" s="4"/>
      <c r="H1" s="4"/>
      <c r="I1" s="4"/>
    </row>
    <row r="2" spans="1:9" x14ac:dyDescent="0.25">
      <c r="A2" s="4" t="s">
        <v>133</v>
      </c>
      <c r="B2" s="4"/>
      <c r="C2" s="4"/>
      <c r="D2" s="4"/>
      <c r="E2" s="4"/>
      <c r="F2" s="4"/>
      <c r="G2" s="4"/>
      <c r="H2" s="4"/>
      <c r="I2" s="4"/>
    </row>
    <row r="3" spans="1:9" ht="4.9000000000000004" customHeight="1" x14ac:dyDescent="0.25"/>
    <row r="4" spans="1:9" x14ac:dyDescent="0.25">
      <c r="A4" t="s">
        <v>134</v>
      </c>
    </row>
    <row r="5" spans="1:9" ht="4.9000000000000004" customHeight="1" x14ac:dyDescent="0.25"/>
    <row r="6" spans="1:9" x14ac:dyDescent="0.25">
      <c r="A6" t="s">
        <v>135</v>
      </c>
      <c r="C6" s="157">
        <f>'Vendor Worksheet'!C5:G5</f>
        <v>0</v>
      </c>
      <c r="D6" s="158"/>
      <c r="E6" s="158"/>
      <c r="F6" s="159"/>
    </row>
    <row r="7" spans="1:9" x14ac:dyDescent="0.25">
      <c r="A7" t="s">
        <v>136</v>
      </c>
      <c r="B7" s="3"/>
      <c r="C7" s="10">
        <f>'Vendor Worksheet'!C6:G6</f>
        <v>0</v>
      </c>
    </row>
    <row r="8" spans="1:9" x14ac:dyDescent="0.25">
      <c r="A8" t="s">
        <v>137</v>
      </c>
      <c r="B8" s="3"/>
      <c r="C8" s="10">
        <f>'Vendor Worksheet'!C7:G7</f>
        <v>0</v>
      </c>
    </row>
    <row r="9" spans="1:9" x14ac:dyDescent="0.25">
      <c r="A9" t="s">
        <v>138</v>
      </c>
      <c r="B9" s="3"/>
      <c r="C9" s="10">
        <f>'Vendor Worksheet'!C8</f>
        <v>0</v>
      </c>
    </row>
    <row r="10" spans="1:9" ht="4.9000000000000004" customHeight="1" x14ac:dyDescent="0.25">
      <c r="B10" s="6"/>
      <c r="C10" s="7"/>
    </row>
    <row r="11" spans="1:9" x14ac:dyDescent="0.25">
      <c r="A11" t="s">
        <v>139</v>
      </c>
      <c r="B11" s="6"/>
      <c r="C11" s="150"/>
      <c r="D11" s="151"/>
      <c r="E11" s="151"/>
      <c r="F11" s="152"/>
    </row>
    <row r="12" spans="1:9" x14ac:dyDescent="0.25">
      <c r="B12" s="6"/>
      <c r="C12" s="150"/>
      <c r="D12" s="151"/>
      <c r="E12" s="151"/>
      <c r="F12" s="152"/>
    </row>
    <row r="13" spans="1:9" x14ac:dyDescent="0.25">
      <c r="B13" s="6"/>
      <c r="C13" s="150"/>
      <c r="D13" s="151"/>
      <c r="E13" s="151"/>
      <c r="F13" s="152"/>
    </row>
    <row r="14" spans="1:9" x14ac:dyDescent="0.25">
      <c r="B14" s="6"/>
      <c r="C14" s="150"/>
      <c r="D14" s="151"/>
      <c r="E14" s="151"/>
      <c r="F14" s="152"/>
    </row>
    <row r="15" spans="1:9" ht="4.9000000000000004" customHeight="1" x14ac:dyDescent="0.25">
      <c r="B15" s="6"/>
      <c r="C15" s="8"/>
    </row>
    <row r="16" spans="1:9" x14ac:dyDescent="0.25">
      <c r="A16" t="s">
        <v>140</v>
      </c>
      <c r="B16" s="6"/>
      <c r="C16" s="150"/>
      <c r="D16" s="151"/>
      <c r="E16" s="151"/>
      <c r="F16" s="152"/>
    </row>
    <row r="17" spans="1:6" x14ac:dyDescent="0.25">
      <c r="A17" s="9" t="s">
        <v>141</v>
      </c>
      <c r="B17" s="6"/>
      <c r="C17" s="150"/>
      <c r="D17" s="151"/>
      <c r="E17" s="151"/>
      <c r="F17" s="152"/>
    </row>
    <row r="18" spans="1:6" x14ac:dyDescent="0.25">
      <c r="B18" s="6"/>
      <c r="C18" s="150"/>
      <c r="D18" s="151"/>
      <c r="E18" s="151"/>
      <c r="F18" s="152"/>
    </row>
    <row r="19" spans="1:6" x14ac:dyDescent="0.25">
      <c r="B19" s="6"/>
      <c r="C19" s="150"/>
      <c r="D19" s="151"/>
      <c r="E19" s="151"/>
      <c r="F19" s="152"/>
    </row>
    <row r="20" spans="1:6" ht="5.45" customHeight="1" x14ac:dyDescent="0.25">
      <c r="B20" s="6"/>
      <c r="C20" s="7"/>
    </row>
    <row r="21" spans="1:6" x14ac:dyDescent="0.25">
      <c r="A21" t="s">
        <v>142</v>
      </c>
    </row>
    <row r="22" spans="1:6" ht="12" customHeight="1" x14ac:dyDescent="0.25">
      <c r="C22" t="s">
        <v>143</v>
      </c>
    </row>
    <row r="23" spans="1:6" x14ac:dyDescent="0.25">
      <c r="A23" t="s">
        <v>144</v>
      </c>
      <c r="C23" s="150"/>
      <c r="D23" s="151"/>
      <c r="E23" s="151"/>
      <c r="F23" s="152"/>
    </row>
    <row r="24" spans="1:6" x14ac:dyDescent="0.25">
      <c r="A24" t="s">
        <v>145</v>
      </c>
      <c r="C24" s="150"/>
      <c r="D24" s="151"/>
      <c r="E24" s="151"/>
      <c r="F24" s="152"/>
    </row>
    <row r="25" spans="1:6" x14ac:dyDescent="0.25">
      <c r="A25" t="s">
        <v>146</v>
      </c>
      <c r="C25" s="150"/>
      <c r="D25" s="151"/>
      <c r="E25" s="151"/>
      <c r="F25" s="152"/>
    </row>
    <row r="26" spans="1:6" x14ac:dyDescent="0.25">
      <c r="A26" t="s">
        <v>147</v>
      </c>
      <c r="C26" s="150"/>
      <c r="D26" s="151"/>
      <c r="E26" s="151"/>
      <c r="F26" s="152"/>
    </row>
    <row r="27" spans="1:6" ht="4.9000000000000004" customHeight="1" x14ac:dyDescent="0.25"/>
    <row r="28" spans="1:6" x14ac:dyDescent="0.25">
      <c r="A28" t="s">
        <v>59</v>
      </c>
      <c r="C28" s="11">
        <f>'Vendor Worksheet'!C12</f>
        <v>0</v>
      </c>
    </row>
    <row r="29" spans="1:6" x14ac:dyDescent="0.25">
      <c r="A29" t="s">
        <v>148</v>
      </c>
      <c r="C29" s="11" t="e">
        <f>'Vendor Worksheet'!C13</f>
        <v>#DIV/0!</v>
      </c>
    </row>
    <row r="30" spans="1:6" x14ac:dyDescent="0.25">
      <c r="A30" t="s">
        <v>149</v>
      </c>
      <c r="C30" s="11" t="e">
        <f>'Vendor Worksheet'!C14</f>
        <v>#DIV/0!</v>
      </c>
    </row>
    <row r="31" spans="1:6" x14ac:dyDescent="0.25">
      <c r="A31" t="s">
        <v>150</v>
      </c>
      <c r="C31" s="5">
        <f>'Vendor Worksheet'!G12</f>
        <v>0</v>
      </c>
    </row>
    <row r="32" spans="1:6" x14ac:dyDescent="0.25">
      <c r="C32" s="8"/>
    </row>
    <row r="33" spans="1:9" ht="14.45" customHeight="1" x14ac:dyDescent="0.25">
      <c r="A33" s="111" t="s">
        <v>191</v>
      </c>
      <c r="B33" s="111"/>
      <c r="C33" s="111"/>
      <c r="D33" s="111"/>
      <c r="E33" s="111"/>
      <c r="F33" s="111"/>
      <c r="G33" s="111"/>
      <c r="H33" s="111"/>
      <c r="I33" s="111"/>
    </row>
    <row r="34" spans="1:9" x14ac:dyDescent="0.25">
      <c r="A34" s="111"/>
      <c r="B34" s="111"/>
      <c r="C34" s="111"/>
      <c r="D34" s="111"/>
      <c r="E34" s="111"/>
      <c r="F34" s="111"/>
      <c r="G34" s="111"/>
      <c r="H34" s="111"/>
      <c r="I34" s="111"/>
    </row>
    <row r="35" spans="1:9" x14ac:dyDescent="0.25">
      <c r="A35" s="111"/>
      <c r="B35" s="111"/>
      <c r="C35" s="111"/>
      <c r="D35" s="111"/>
      <c r="E35" s="111"/>
      <c r="F35" s="111"/>
      <c r="G35" s="111"/>
      <c r="H35" s="111"/>
      <c r="I35" s="111"/>
    </row>
    <row r="36" spans="1:9" x14ac:dyDescent="0.25">
      <c r="A36" s="111"/>
      <c r="B36" s="111"/>
      <c r="C36" s="111"/>
      <c r="D36" s="111"/>
      <c r="E36" s="111"/>
      <c r="F36" s="111"/>
      <c r="G36" s="111"/>
      <c r="H36" s="111"/>
      <c r="I36" s="111"/>
    </row>
    <row r="37" spans="1:9" x14ac:dyDescent="0.25">
      <c r="A37" s="111"/>
      <c r="B37" s="111"/>
      <c r="C37" s="111"/>
      <c r="D37" s="111"/>
      <c r="E37" s="111"/>
      <c r="F37" s="111"/>
      <c r="G37" s="111"/>
      <c r="H37" s="111"/>
      <c r="I37" s="111"/>
    </row>
    <row r="38" spans="1:9" ht="18.75" customHeight="1" x14ac:dyDescent="0.25">
      <c r="A38" s="111"/>
      <c r="B38" s="111"/>
      <c r="C38" s="111"/>
      <c r="D38" s="111"/>
      <c r="E38" s="111"/>
      <c r="F38" s="111"/>
      <c r="G38" s="111"/>
      <c r="H38" s="111"/>
      <c r="I38" s="111"/>
    </row>
    <row r="39" spans="1:9" x14ac:dyDescent="0.25">
      <c r="C39" s="8"/>
    </row>
    <row r="40" spans="1:9" ht="25.5" customHeight="1" x14ac:dyDescent="0.25">
      <c r="C40" s="8"/>
      <c r="D40" s="14" t="s">
        <v>151</v>
      </c>
    </row>
    <row r="41" spans="1:9" x14ac:dyDescent="0.25">
      <c r="C41" s="8"/>
    </row>
    <row r="42" spans="1:9" x14ac:dyDescent="0.25">
      <c r="A42" s="155" t="s">
        <v>152</v>
      </c>
      <c r="B42" s="155"/>
      <c r="C42" s="155"/>
      <c r="D42" s="155"/>
      <c r="E42" s="155"/>
      <c r="F42" s="155"/>
      <c r="G42" s="155"/>
      <c r="H42" s="155"/>
      <c r="I42" s="155"/>
    </row>
    <row r="43" spans="1:9" ht="15.4" customHeight="1" x14ac:dyDescent="0.25">
      <c r="A43" s="155"/>
      <c r="B43" s="155"/>
      <c r="C43" s="155"/>
      <c r="D43" s="155"/>
      <c r="E43" s="155"/>
      <c r="F43" s="155"/>
      <c r="G43" s="155"/>
      <c r="H43" s="155"/>
      <c r="I43" s="155"/>
    </row>
    <row r="44" spans="1:9" ht="28.9" customHeight="1" x14ac:dyDescent="0.25">
      <c r="A44" s="156" t="s">
        <v>153</v>
      </c>
      <c r="B44" s="156"/>
      <c r="C44" s="156"/>
      <c r="D44" s="156"/>
      <c r="E44" s="156"/>
      <c r="F44" s="156"/>
      <c r="G44" s="156"/>
      <c r="H44" s="156"/>
      <c r="I44" s="156"/>
    </row>
    <row r="45" spans="1:9" ht="7.5" customHeight="1" x14ac:dyDescent="0.25"/>
    <row r="46" spans="1:9" ht="25.9" customHeight="1" x14ac:dyDescent="0.25">
      <c r="E46" s="154"/>
      <c r="F46" s="154"/>
      <c r="G46" s="154"/>
    </row>
    <row r="47" spans="1:9" x14ac:dyDescent="0.25">
      <c r="A47" s="153"/>
      <c r="B47" s="153"/>
      <c r="C47" s="153"/>
      <c r="D47" s="153"/>
      <c r="F47" s="153"/>
      <c r="G47" s="153"/>
      <c r="H47" s="153"/>
    </row>
    <row r="48" spans="1:9" ht="4.1500000000000004" customHeight="1" x14ac:dyDescent="0.25"/>
    <row r="49" spans="1:9" x14ac:dyDescent="0.25">
      <c r="A49" s="4" t="s">
        <v>154</v>
      </c>
      <c r="B49" s="4"/>
      <c r="C49" s="4"/>
      <c r="D49" s="4"/>
      <c r="E49" s="4"/>
      <c r="F49" s="4"/>
      <c r="G49" s="4"/>
      <c r="H49" s="4"/>
      <c r="I49" s="4"/>
    </row>
    <row r="50" spans="1:9" ht="4.9000000000000004" customHeight="1" x14ac:dyDescent="0.25"/>
    <row r="51" spans="1:9" ht="4.9000000000000004" customHeight="1" x14ac:dyDescent="0.25"/>
    <row r="52" spans="1:9" ht="27.4" customHeight="1" x14ac:dyDescent="0.25"/>
    <row r="53" spans="1:9" ht="33" customHeight="1" x14ac:dyDescent="0.25"/>
    <row r="54" spans="1:9" ht="15" customHeight="1" x14ac:dyDescent="0.25"/>
  </sheetData>
  <sheetProtection sheet="1" objects="1" scenarios="1"/>
  <mergeCells count="19">
    <mergeCell ref="C16:F16"/>
    <mergeCell ref="C17:F17"/>
    <mergeCell ref="C18:F18"/>
    <mergeCell ref="C23:F23"/>
    <mergeCell ref="C24:F24"/>
    <mergeCell ref="C19:F19"/>
    <mergeCell ref="C6:F6"/>
    <mergeCell ref="C11:F11"/>
    <mergeCell ref="C12:F12"/>
    <mergeCell ref="C13:F13"/>
    <mergeCell ref="C14:F14"/>
    <mergeCell ref="C25:F25"/>
    <mergeCell ref="C26:F26"/>
    <mergeCell ref="A33:I38"/>
    <mergeCell ref="A47:D47"/>
    <mergeCell ref="E46:G46"/>
    <mergeCell ref="F47:H47"/>
    <mergeCell ref="A42:I43"/>
    <mergeCell ref="A44:I44"/>
  </mergeCells>
  <printOptions horizontalCentered="1"/>
  <pageMargins left="0.7" right="0.7" top="0.5" bottom="0.5" header="0.3" footer="0.3"/>
  <pageSetup scale="93" orientation="portrait" r:id="rId1"/>
  <drawing r:id="rId2"/>
  <legacyDrawing r:id="rId3"/>
  <controls>
    <mc:AlternateContent xmlns:mc="http://schemas.openxmlformats.org/markup-compatibility/2006">
      <mc:Choice Requires="x14">
        <control shapeId="2053" r:id="rId4" name="CheckBox2">
          <controlPr autoLine="0" r:id="rId5">
            <anchor moveWithCells="1">
              <from>
                <xdr:col>3</xdr:col>
                <xdr:colOff>95250</xdr:colOff>
                <xdr:row>39</xdr:row>
                <xdr:rowOff>9525</xdr:rowOff>
              </from>
              <to>
                <xdr:col>3</xdr:col>
                <xdr:colOff>266700</xdr:colOff>
                <xdr:row>39</xdr:row>
                <xdr:rowOff>190500</xdr:rowOff>
              </to>
            </anchor>
          </controlPr>
        </control>
      </mc:Choice>
      <mc:Fallback>
        <control shapeId="2053" r:id="rId4" name="CheckBox2"/>
      </mc:Fallback>
    </mc:AlternateContent>
    <mc:AlternateContent xmlns:mc="http://schemas.openxmlformats.org/markup-compatibility/2006">
      <mc:Choice Requires="x14">
        <control shapeId="2054" r:id="rId6" name="Button 6">
          <controlPr defaultSize="0" print="0" autoFill="0" autoPict="0" macro="[0]!Mail_workbook_Outlook_1">
            <anchor moveWithCells="1" sizeWithCells="1">
              <from>
                <xdr:col>2</xdr:col>
                <xdr:colOff>609600</xdr:colOff>
                <xdr:row>44</xdr:row>
                <xdr:rowOff>0</xdr:rowOff>
              </from>
              <to>
                <xdr:col>4</xdr:col>
                <xdr:colOff>228600</xdr:colOff>
                <xdr:row>45</xdr:row>
                <xdr:rowOff>257175</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6471f41-4792-45ec-95ee-02e7d61e04ef" xsi:nil="true"/>
    <lcf76f155ced4ddcb4097134ff3c332f xmlns="5dda959c-27f8-4dc8-a706-a4432f0c7a4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22B0F47CB2824E97EE79610E0C9C49" ma:contentTypeVersion="15" ma:contentTypeDescription="Create a new document." ma:contentTypeScope="" ma:versionID="38fe1b8b37477a40e10ce794a069835f">
  <xsd:schema xmlns:xsd="http://www.w3.org/2001/XMLSchema" xmlns:xs="http://www.w3.org/2001/XMLSchema" xmlns:p="http://schemas.microsoft.com/office/2006/metadata/properties" xmlns:ns2="5dda959c-27f8-4dc8-a706-a4432f0c7a4c" xmlns:ns3="36471f41-4792-45ec-95ee-02e7d61e04ef" targetNamespace="http://schemas.microsoft.com/office/2006/metadata/properties" ma:root="true" ma:fieldsID="126c4dae19068ff8a19cc9593deeb61b" ns2:_="" ns3:_="">
    <xsd:import namespace="5dda959c-27f8-4dc8-a706-a4432f0c7a4c"/>
    <xsd:import namespace="36471f41-4792-45ec-95ee-02e7d61e0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a959c-27f8-4dc8-a706-a4432f0c7a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e8b71df-d322-40ee-88e1-9850741c311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471f41-4792-45ec-95ee-02e7d61e0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562886f-1fd7-48a1-98c3-7e5af0b29da1}" ma:internalName="TaxCatchAll" ma:showField="CatchAllData" ma:web="36471f41-4792-45ec-95ee-02e7d61e0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C159FF-F239-4E1A-A728-DB8D567FFB98}">
  <ds:schemaRefs>
    <ds:schemaRef ds:uri="http://schemas.openxmlformats.org/package/2006/metadata/core-properties"/>
    <ds:schemaRef ds:uri="http://schemas.microsoft.com/office/infopath/2007/PartnerControls"/>
    <ds:schemaRef ds:uri="http://purl.org/dc/elements/1.1/"/>
    <ds:schemaRef ds:uri="http://purl.org/dc/dcmitype/"/>
    <ds:schemaRef ds:uri="5dda959c-27f8-4dc8-a706-a4432f0c7a4c"/>
    <ds:schemaRef ds:uri="http://www.w3.org/XML/1998/namespace"/>
    <ds:schemaRef ds:uri="http://schemas.microsoft.com/office/2006/documentManagement/types"/>
    <ds:schemaRef ds:uri="36471f41-4792-45ec-95ee-02e7d61e04e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68BD985-94CA-40A7-ACE2-298DFE6CDD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a959c-27f8-4dc8-a706-a4432f0c7a4c"/>
    <ds:schemaRef ds:uri="36471f41-4792-45ec-95ee-02e7d61e0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C04773-041B-42E5-994C-E4D6DCD0BE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Vendor Worksheet Instructions</vt:lpstr>
      <vt:lpstr>Vendor Worksheet</vt:lpstr>
      <vt:lpstr>Certification Instructions</vt:lpstr>
      <vt:lpstr>Vendor Summary &amp; Certification</vt:lpstr>
      <vt:lpstr>'Vendor Summary &amp; Certification'!Print_Area</vt:lpstr>
      <vt:lpstr>'Vendor Worksheet'!Print_Area</vt:lpstr>
    </vt:vector>
  </TitlesOfParts>
  <Manager/>
  <Company>Windows User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Sick Leave</dc:title>
  <dc:subject/>
  <dc:creator>California Department of Developmental Services</dc:creator>
  <cp:keywords/>
  <dc:description/>
  <cp:lastModifiedBy>app</cp:lastModifiedBy>
  <cp:revision/>
  <cp:lastPrinted>2024-05-14T17:17:30Z</cp:lastPrinted>
  <dcterms:created xsi:type="dcterms:W3CDTF">2014-03-02T16:48:59Z</dcterms:created>
  <dcterms:modified xsi:type="dcterms:W3CDTF">2024-06-06T22:17:34Z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0x0101009E22B0F47CB2824E97EE79610E0C9C49</vt:lpwstr>
  </property>
  <property fmtid="{D5CDD505-2E9C-101B-9397-08002B2CF9AE}" pid="3" name="MediaServiceImageTags">
    <vt:lpwstr/>
  </property>
</Properties>
</file>