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U:\Transportation\"/>
    </mc:Choice>
  </mc:AlternateContent>
  <xr:revisionPtr revIDLastSave="0" documentId="8_{0A366EED-06C8-45F1-9A15-82873D9A292B}" xr6:coauthVersionLast="47" xr6:coauthVersionMax="47" xr10:uidLastSave="{00000000-0000-0000-0000-000000000000}"/>
  <bookViews>
    <workbookView xWindow="-120" yWindow="-120" windowWidth="29040" windowHeight="15720" xr2:uid="{FA2F6F32-7FF7-4010-B523-8C39984CA315}"/>
  </bookViews>
  <sheets>
    <sheet name="ExcessMileage" sheetId="1" r:id="rId1"/>
    <sheet name="List" sheetId="6" r:id="rId2"/>
    <sheet name="Directions" sheetId="7" r:id="rId3"/>
    <sheet name="Overview" sheetId="8" r:id="rId4"/>
    <sheet name="DropDown" sheetId="2" state="hidden" r:id="rId5"/>
    <sheet name="BenchmarkRates" sheetId="3" state="hidden" r:id="rId6"/>
    <sheet name="FundedMiles" sheetId="5" state="hidden" r:id="rId7"/>
  </sheets>
  <definedNames>
    <definedName name="_116117">DropDown!$E$2:$E$18</definedName>
    <definedName name="_605">DropDown!$F$2:$F$3</definedName>
    <definedName name="_805">DropDown!$G$2:$G$17</definedName>
    <definedName name="_862">DropDown!$H$2:$H$3</definedName>
    <definedName name="_952">DropDown!$I$2:$I$3</definedName>
    <definedName name="_xlnm._FilterDatabase" localSheetId="5" hidden="1">BenchmarkRates!$A$1:$V$62</definedName>
    <definedName name="_xlnm._FilterDatabase" localSheetId="6" hidden="1">FundedMiles!$A$1:$V$59</definedName>
    <definedName name="_xlnm.Print_Area" localSheetId="0">ExcessMileage!$A$1:$C$23</definedName>
    <definedName name="RCs">DropDown!$A$2:$A$22</definedName>
    <definedName name="Svcs">DropDown!$B$2:$B$12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3" i="1"/>
  <c r="C66" i="6"/>
  <c r="D66" i="6"/>
  <c r="B21" i="1" l="1"/>
  <c r="B17" i="1"/>
  <c r="B19" i="1" l="1"/>
  <c r="B23" i="1" l="1"/>
</calcChain>
</file>

<file path=xl/sharedStrings.xml><?xml version="1.0" encoding="utf-8"?>
<sst xmlns="http://schemas.openxmlformats.org/spreadsheetml/2006/main" count="302" uniqueCount="170">
  <si>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</si>
  <si>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</si>
  <si>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</si>
  <si>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</si>
  <si>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</si>
  <si>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</si>
  <si>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</si>
  <si>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</si>
  <si>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</si>
  <si>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</si>
  <si>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</si>
  <si>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</si>
  <si>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</si>
  <si>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</si>
  <si>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</si>
  <si>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</si>
  <si>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</si>
  <si>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</si>
  <si>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</si>
  <si>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</si>
  <si>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</si>
  <si>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</si>
  <si>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</si>
  <si>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</si>
  <si>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</si>
  <si>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</si>
  <si>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</si>
  <si>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</si>
  <si>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</si>
  <si>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</si>
  <si>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</si>
  <si>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</si>
  <si>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</si>
  <si>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</si>
  <si>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</si>
  <si>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</si>
  <si>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</si>
  <si>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</si>
  <si>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</si>
  <si>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</si>
  <si>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</si>
  <si>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</si>
  <si>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</si>
  <si>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</si>
  <si>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</si>
  <si>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</si>
  <si>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</si>
  <si>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</si>
  <si>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</si>
  <si>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</si>
  <si>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</si>
  <si>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</si>
  <si>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</si>
  <si>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</si>
  <si>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</si>
  <si>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</si>
  <si>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</si>
  <si>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</si>
  <si>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</si>
  <si>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</si>
  <si>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</si>
  <si>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</si>
  <si>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</si>
  <si>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</si>
  <si>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</si>
  <si>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</si>
  <si>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</si>
  <si>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</si>
  <si>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</si>
  <si>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</si>
  <si>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</si>
  <si>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</si>
  <si>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</si>
  <si>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</si>
  <si>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</si>
  <si>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</si>
  <si>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</si>
  <si>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</si>
  <si>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</si>
  <si>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</si>
  <si>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</si>
  <si>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</si>
  <si>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</si>
  <si>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</si>
  <si>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</si>
  <si>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</si>
  <si>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</si>
  <si>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</si>
  <si>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</si>
  <si>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</si>
  <si>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</si>
  <si>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</si>
  <si>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</si>
  <si>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</si>
  <si>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</si>
  <si>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</si>
  <si>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</si>
  <si>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</si>
  <si>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</si>
  <si>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</si>
  <si>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</si>
  <si>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</si>
  <si>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</si>
  <si>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Calculated as (Excess Miles × Rate per Mile)</t>
  </si>
  <si>
    <t>Worksheet for Calculating Cost of Excess Mileage</t>
  </si>
  <si>
    <t>Report the month and year in which the services were provided</t>
  </si>
  <si>
    <t>Report the total billable hours for the rate variation/discipline during the service month</t>
  </si>
  <si>
    <t>A. Vendor ID</t>
  </si>
  <si>
    <t>B. Regional Center</t>
  </si>
  <si>
    <t>C. Service Code</t>
  </si>
  <si>
    <t>D. Rate Variation/ Discipline</t>
  </si>
  <si>
    <t>E. Service Month and Year</t>
  </si>
  <si>
    <t>F. Billable Hours for the Month</t>
  </si>
  <si>
    <t>G. Actual Miles for the Month</t>
  </si>
  <si>
    <t>I. Excess Miles</t>
  </si>
  <si>
    <t>J. Rate per Mile</t>
  </si>
  <si>
    <t>Actual miles in excess of threshold miles</t>
  </si>
  <si>
    <t>Payment rate per excess mile for the applicable service code</t>
  </si>
  <si>
    <t>H. Threshold (Funded Miles)</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</si>
  <si>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</si>
  <si>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</si>
  <si>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</si>
  <si>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</si>
  <si>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</si>
  <si>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605 - Adaptive Skills Training, Professional</t>
  </si>
  <si>
    <t>605 - Adaptive Skills Training</t>
  </si>
  <si>
    <t>Professional</t>
  </si>
  <si>
    <t>Specialist</t>
  </si>
  <si>
    <t>615 - Behavior Management Assistant</t>
  </si>
  <si>
    <t>605 - Adaptive Skills Training, Specialist</t>
  </si>
  <si>
    <t>062 - Personal Assistance</t>
  </si>
  <si>
    <t>Select the applicable rate variation or discipline from the dropdown (if no options are available, leave the field blank)</t>
  </si>
  <si>
    <t>116 - Early Start Specialized Therapeutic Services, Registered Dietitian</t>
  </si>
  <si>
    <t>117 - Specialized Therapeutic Services, Registered Dietitian</t>
  </si>
  <si>
    <t>805 - Infant Development Program, Registered Dietitian</t>
  </si>
  <si>
    <t>Registered Dietitian</t>
  </si>
  <si>
    <t>Job Development</t>
  </si>
  <si>
    <t>Job Coaching</t>
  </si>
  <si>
    <t>952 - Supported Employment-Individual, Job Development</t>
  </si>
  <si>
    <t>952 - Supported Employment-Individual, Job Coaching</t>
  </si>
  <si>
    <t>952 - Supported Employment-Individual</t>
  </si>
  <si>
    <t>Vendor Name</t>
  </si>
  <si>
    <t>Vendor Number</t>
  </si>
  <si>
    <t>Service Code</t>
  </si>
  <si>
    <t>SubCode</t>
  </si>
  <si>
    <t>Month of Service</t>
  </si>
  <si>
    <t>Name of Client</t>
  </si>
  <si>
    <t>UCI</t>
  </si>
  <si>
    <t>Number of Hours Billed</t>
  </si>
  <si>
    <t xml:space="preserve">Number of Miles </t>
  </si>
  <si>
    <t>Totals*</t>
  </si>
  <si>
    <t xml:space="preserve">*The list of individuals, must total the number on vendor's invoice submitted through eBilling. </t>
  </si>
  <si>
    <t>List of Individuals Served</t>
  </si>
  <si>
    <t>Vendors will complete letters A. through E. below</t>
  </si>
  <si>
    <t>WORKSHEET</t>
  </si>
  <si>
    <t>DIRECTIONS</t>
  </si>
  <si>
    <t>A. Vendor ID (number)</t>
  </si>
  <si>
    <t>Please use only one vendor number</t>
  </si>
  <si>
    <t>Select the regional center where the service was provided</t>
  </si>
  <si>
    <t>Select the service code in which excessive mileage was incurred</t>
  </si>
  <si>
    <t>Select the type of staff that incurred mileage.  If this box is blank your service code only has one type of varation</t>
  </si>
  <si>
    <t>Add the year and month claiming excess mileage</t>
  </si>
  <si>
    <t>This amount will automatically pull from tab LIST total hours</t>
  </si>
  <si>
    <t>This amount will automatically pull from tab LIST total mileage</t>
  </si>
  <si>
    <t>Calculates the amount of miles that are in excess of what is included in the service's rate model</t>
  </si>
  <si>
    <t>Calculates the rate per mile from the service's rate model type</t>
  </si>
  <si>
    <t>If blank, the mileage provided does not exceed H. Threshold and no excess mileage will be paid</t>
  </si>
  <si>
    <t xml:space="preserve">This box shows the number of miles already funded based on the number of hours of service provided. Each Rate Model has a set amount of miles already funded with the units of service (hours, days, etc.) </t>
  </si>
  <si>
    <t>Links: DDS Directive D-2025 Rate Reform -007 Excess Mileage</t>
  </si>
  <si>
    <t xml:space="preserve">             NBRC Rate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</si>
</sst>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2"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
      <sz val="11"/>
      <color rgb="FFFF0000"/>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b/>
      <u/>
      <sz val="11"/>
      <color theme="3" tint="0.249977111117893"/>
      <name val="Aptos Narrow"/>
      <family val="2"/>
      <scheme val="minor"/>
    </font>
    <font>
      <b/>
      <sz val="11"/>
      <color theme="3" tint="0.249977111117893"/>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s>
  <borders count="15">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style="thin">
        <color auto="1"/>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61">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3" fillId="0" borderId="8" xfId="0" applyFont="1" applyBorder="1" applyAlignment="1">
      <alignment vertical="center"/>
    </xf>
    <xf numFmtId="8" fontId="3" fillId="0" borderId="9" xfId="0" applyNumberFormat="1" applyFont="1" applyBorder="1"/>
    <xf numFmtId="165" fontId="3" fillId="0" borderId="9" xfId="0" applyNumberFormat="1" applyFont="1" applyBorder="1"/>
    <xf numFmtId="0" fontId="0" fillId="0" borderId="7" xfId="0" applyBorder="1"/>
    <xf numFmtId="0" fontId="8" fillId="0" borderId="7" xfId="0" applyFont="1" applyBorder="1"/>
    <xf numFmtId="0" fontId="6" fillId="0" borderId="7" xfId="0" applyFont="1" applyBorder="1"/>
    <xf numFmtId="0" fontId="0" fillId="0" borderId="10" xfId="0" applyBorder="1"/>
    <xf numFmtId="0" fontId="7" fillId="0" borderId="11" xfId="0" applyFont="1" applyBorder="1"/>
    <xf numFmtId="0" fontId="0" fillId="0" borderId="12" xfId="0" applyBorder="1"/>
    <xf numFmtId="0" fontId="0" fillId="0" borderId="13" xfId="0" applyBorder="1"/>
    <xf numFmtId="0" fontId="1" fillId="4" borderId="7" xfId="0" applyFont="1" applyFill="1" applyBorder="1" applyAlignment="1">
      <alignment vertical="center"/>
    </xf>
    <xf numFmtId="0" fontId="5" fillId="0" borderId="7" xfId="0" applyFont="1" applyBorder="1"/>
    <xf numFmtId="0" fontId="1" fillId="0" borderId="7" xfId="0" applyFont="1" applyBorder="1" applyAlignment="1">
      <alignment vertical="center"/>
    </xf>
    <xf numFmtId="0" fontId="1" fillId="0" borderId="7" xfId="0" applyFont="1" applyBorder="1" applyAlignment="1">
      <alignment vertical="center" wrapText="1"/>
    </xf>
    <xf numFmtId="0" fontId="4" fillId="0" borderId="7" xfId="0" applyFont="1" applyBorder="1" applyAlignment="1">
      <alignment vertical="center"/>
    </xf>
    <xf numFmtId="0" fontId="0" fillId="0" borderId="14" xfId="0" applyBorder="1" applyAlignment="1">
      <alignment wrapText="1"/>
    </xf>
    <xf numFmtId="0" fontId="10" fillId="0" borderId="0" xfId="1" applyFont="1"/>
    <xf numFmtId="0" fontId="11" fillId="0" borderId="0" xfId="0" applyFont="1"/>
    <xf numFmtId="0" fontId="4" fillId="0" borderId="0" xfId="0" applyFont="1" applyAlignment="1">
      <alignment horizontal="center"/>
    </xf>
    <xf numFmtId="0" fontId="0" fillId="0" borderId="0" xfId="0" applyAlignment="1">
      <alignment horizontal="center"/>
    </xf>
    <xf numFmtId="0" fontId="6" fillId="0" borderId="7" xfId="0" applyFont="1" applyBorder="1" applyAlignment="1">
      <alignment horizontal="center"/>
    </xf>
    <xf numFmtId="0" fontId="0" fillId="0" borderId="7"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1204632</xdr:colOff>
      <xdr:row>2</xdr:row>
      <xdr:rowOff>177287</xdr:rowOff>
    </xdr:to>
    <xdr:pic>
      <xdr:nvPicPr>
        <xdr:cNvPr id="2" name="Picture 1">
          <a:extLst>
            <a:ext uri="{FF2B5EF4-FFF2-40B4-BE49-F238E27FC236}">
              <a16:creationId xmlns:a16="http://schemas.microsoft.com/office/drawing/2014/main" id="{B2BDF929-A624-4A95-B56C-F65E03874B9D}"/>
            </a:ext>
          </a:extLst>
        </xdr:cNvPr>
        <xdr:cNvPicPr>
          <a:picLocks noChangeAspect="1"/>
        </xdr:cNvPicPr>
      </xdr:nvPicPr>
      <xdr:blipFill>
        <a:blip xmlns:r="http://schemas.openxmlformats.org/officeDocument/2006/relationships" r:embed="rId1"/>
        <a:stretch>
          <a:fillRect/>
        </a:stretch>
      </xdr:blipFill>
      <xdr:spPr>
        <a:xfrm>
          <a:off x="0" y="190500"/>
          <a:ext cx="1204632" cy="3677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12</xdr:col>
      <xdr:colOff>286811</xdr:colOff>
      <xdr:row>53</xdr:row>
      <xdr:rowOff>39408</xdr:rowOff>
    </xdr:to>
    <xdr:pic>
      <xdr:nvPicPr>
        <xdr:cNvPr id="2" name="Picture 1">
          <a:extLst>
            <a:ext uri="{FF2B5EF4-FFF2-40B4-BE49-F238E27FC236}">
              <a16:creationId xmlns:a16="http://schemas.microsoft.com/office/drawing/2014/main" id="{4B48614F-2A01-9817-1ED8-435174AB0F0F}"/>
            </a:ext>
          </a:extLst>
        </xdr:cNvPr>
        <xdr:cNvPicPr>
          <a:picLocks noChangeAspect="1"/>
        </xdr:cNvPicPr>
      </xdr:nvPicPr>
      <xdr:blipFill>
        <a:blip xmlns:r="http://schemas.openxmlformats.org/officeDocument/2006/relationships" r:embed="rId1"/>
        <a:stretch>
          <a:fillRect/>
        </a:stretch>
      </xdr:blipFill>
      <xdr:spPr>
        <a:xfrm>
          <a:off x="0" y="762000"/>
          <a:ext cx="7602011" cy="93739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dds.ca.gov/wp-content/uploads/2025/01/NorthBayRegionalCenter_CompleteRateModels_202501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3"/>
  <sheetViews>
    <sheetView tabSelected="1" zoomScaleNormal="100" zoomScaleSheetLayoutView="100" workbookViewId="0">
      <selection activeCell="B5" sqref="B5"/>
    </sheetView>
  </sheetViews>
  <sheetFormatPr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57" t="s">
        <v>104</v>
      </c>
      <c r="B1" s="57"/>
    </row>
    <row r="3" spans="1:3" s="21" customFormat="1" ht="30" customHeight="1" x14ac:dyDescent="0.25">
      <c r="A3" s="21" t="s">
        <v>107</v>
      </c>
      <c r="B3" s="22"/>
      <c r="C3" s="32" t="s">
        <v>100</v>
      </c>
    </row>
    <row r="4" spans="1:3" s="18" customFormat="1" ht="6" customHeight="1" x14ac:dyDescent="0.25">
      <c r="B4" s="19"/>
      <c r="C4" s="33"/>
    </row>
    <row r="5" spans="1:3" s="21" customFormat="1" ht="30" customHeight="1" x14ac:dyDescent="0.25">
      <c r="A5" s="21" t="s">
        <v>108</v>
      </c>
      <c r="B5" s="22"/>
      <c r="C5" s="32" t="s">
        <v>101</v>
      </c>
    </row>
    <row r="6" spans="1:3" s="18" customFormat="1" ht="6" customHeight="1" x14ac:dyDescent="0.25">
      <c r="B6" s="19"/>
      <c r="C6" s="33"/>
    </row>
    <row r="7" spans="1:3" s="21" customFormat="1" ht="30" customHeight="1" x14ac:dyDescent="0.25">
      <c r="A7" s="21" t="s">
        <v>109</v>
      </c>
      <c r="B7" s="34"/>
      <c r="C7" s="32" t="s">
        <v>102</v>
      </c>
    </row>
    <row r="8" spans="1:3" s="18" customFormat="1" ht="6" customHeight="1" x14ac:dyDescent="0.25">
      <c r="B8" s="19"/>
      <c r="C8" s="33"/>
    </row>
    <row r="9" spans="1:3" s="21" customFormat="1" ht="30" customHeight="1" x14ac:dyDescent="0.25">
      <c r="A9" s="21" t="s">
        <v>110</v>
      </c>
      <c r="B9" s="34"/>
      <c r="C9" s="32" t="s">
        <v>131</v>
      </c>
    </row>
    <row r="10" spans="1:3" s="18" customFormat="1" ht="6" customHeight="1" x14ac:dyDescent="0.25">
      <c r="B10" s="19"/>
      <c r="C10" s="33"/>
    </row>
    <row r="11" spans="1:3" s="21" customFormat="1" ht="30" customHeight="1" x14ac:dyDescent="0.25">
      <c r="A11" s="21" t="s">
        <v>111</v>
      </c>
      <c r="B11" s="23"/>
      <c r="C11" s="32" t="s">
        <v>105</v>
      </c>
    </row>
    <row r="12" spans="1:3" s="18" customFormat="1" ht="6" customHeight="1" x14ac:dyDescent="0.25">
      <c r="B12" s="19"/>
      <c r="C12" s="33"/>
    </row>
    <row r="13" spans="1:3" s="21" customFormat="1" ht="30" customHeight="1" x14ac:dyDescent="0.25">
      <c r="A13" s="21" t="s">
        <v>112</v>
      </c>
      <c r="B13" s="24">
        <f>List!C66</f>
        <v>0</v>
      </c>
      <c r="C13" s="32" t="s">
        <v>106</v>
      </c>
    </row>
    <row r="14" spans="1:3" s="18" customFormat="1" ht="6" customHeight="1" x14ac:dyDescent="0.25">
      <c r="B14" s="19"/>
      <c r="C14" s="33"/>
    </row>
    <row r="15" spans="1:3" s="21" customFormat="1" ht="45" customHeight="1" x14ac:dyDescent="0.25">
      <c r="A15" s="21" t="s">
        <v>113</v>
      </c>
      <c r="B15" s="25">
        <f>List!D66</f>
        <v>0</v>
      </c>
      <c r="C15" s="32" t="s">
        <v>123</v>
      </c>
    </row>
    <row r="16" spans="1:3" s="18" customFormat="1" ht="6" customHeight="1" x14ac:dyDescent="0.25">
      <c r="B16" s="19"/>
      <c r="C16" s="33"/>
    </row>
    <row r="17" spans="1:3" s="21" customFormat="1" ht="30" customHeight="1" x14ac:dyDescent="0.25">
      <c r="A17" s="31" t="s">
        <v>118</v>
      </c>
      <c r="B17" s="26" t="str">
        <f>IFERROR(IF($B$13=0,"",ROUND(INDEX(FundedMiles!$B$2:$V$65,MATCH(IF($B$9="",$B$7,$B$7&amp;", "&amp;$B$9),FundedMiles!$A$2:$A$65,0),MATCH($B$5,FundedMiles!$B$1:$V$1,0))*$B$13,0)),"")</f>
        <v/>
      </c>
      <c r="C17" s="32" t="s">
        <v>119</v>
      </c>
    </row>
    <row r="18" spans="1:3" s="18" customFormat="1" ht="6" customHeight="1" x14ac:dyDescent="0.25">
      <c r="B18" s="19"/>
      <c r="C18" s="33"/>
    </row>
    <row r="19" spans="1:3" s="21" customFormat="1" ht="30" customHeight="1" x14ac:dyDescent="0.25">
      <c r="A19" s="21" t="s">
        <v>114</v>
      </c>
      <c r="B19" s="26" t="str">
        <f>IFERROR(IF($B$15=0,"",MAX(0,$B$15-$B$17)),"")</f>
        <v/>
      </c>
      <c r="C19" s="32" t="s">
        <v>116</v>
      </c>
    </row>
    <row r="20" spans="1:3" s="18" customFormat="1" ht="6" customHeight="1" x14ac:dyDescent="0.25">
      <c r="B20" s="19"/>
      <c r="C20" s="33"/>
    </row>
    <row r="21" spans="1:3" s="21" customFormat="1" ht="30" customHeight="1" x14ac:dyDescent="0.25">
      <c r="A21" s="21" t="s">
        <v>115</v>
      </c>
      <c r="B21" s="27" t="str">
        <f>IFERROR(INDEX(BenchmarkRates!$B$2:$V$65,MATCH(IF($B$9="",$B$7,$B$7&amp;", "&amp;$B$9),BenchmarkRates!$A$2:$A$65,0),MATCH($B$5,BenchmarkRates!$B$1:$V$1,0)),"")</f>
        <v/>
      </c>
      <c r="C21" s="32" t="s">
        <v>117</v>
      </c>
    </row>
    <row r="22" spans="1:3" s="18" customFormat="1" ht="6" customHeight="1" x14ac:dyDescent="0.25">
      <c r="B22" s="19"/>
      <c r="C22" s="33"/>
    </row>
    <row r="23" spans="1:3" s="21" customFormat="1" ht="30" customHeight="1" x14ac:dyDescent="0.25">
      <c r="A23" s="28" t="s">
        <v>99</v>
      </c>
      <c r="B23" s="29" t="str">
        <f>IFERROR(ROUND(B21*B19,2),"")</f>
        <v/>
      </c>
      <c r="C23" s="32" t="s">
        <v>103</v>
      </c>
    </row>
  </sheetData>
  <sheetProtection algorithmName="SHA-512" hashValue="oIejs3SPxFAjWcCGdHKgqN7KuZ/jiHKkYLgMZdNTd8CNwmQXo78154ApYE4PkPk5lJx6r4XgcCFNNwv/Q4vVNA==" saltValue="QM0CEsjrJNmKSilogp0Ebg==" spinCount="100000" sheet="1" objects="1" scenarios="1"/>
  <mergeCells count="1">
    <mergeCell ref="A1:B1"/>
  </mergeCells>
  <dataValidations count="4">
    <dataValidation type="list" allowBlank="1" showInputMessage="1" showErrorMessage="1" error="Please select the Regional Center from the dropdown." prompt="Please select the Regional Center from the dropdown." sqref="B5" xr:uid="{8E045E70-F26B-4C4A-9A24-7DBBE79EC86A}">
      <formula1>RCs</formula1>
    </dataValidation>
    <dataValidation type="list" allowBlank="1" showInputMessage="1" showErrorMessage="1" error="Please select the service code from the dropdown." prompt="Please select the service code from the dropdown." sqref="B7"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9" xr:uid="{B2E16D49-1639-4FE3-8A6B-A070E60297C8}">
      <formula1>INDIRECT(IF(OR(LEFT($B$7,3)="116",LEFT($B$7,3)="117"),"_116117",IF(LEFT($B$7,3)="805","_805",IF(LEFT($B$7,3)="862","_862",IF(LEFT($B$7,3)="605","_605",IF(LEFT($B$7,3)="952","_952","Z1:Z1"))))))</formula1>
    </dataValidation>
    <dataValidation type="decimal" operator="greaterThanOrEqual" allowBlank="1" showInputMessage="1" showErrorMessage="1" sqref="B13 B15" xr:uid="{CD3DA37A-87C2-4953-A651-1A2B19948DCA}">
      <formula1>0</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7D4A-A816-4A37-AC0D-13061D2FE530}">
  <dimension ref="A2:D68"/>
  <sheetViews>
    <sheetView workbookViewId="0">
      <pane ySplit="11" topLeftCell="A42" activePane="bottomLeft" state="frozen"/>
      <selection pane="bottomLeft" activeCell="D66" sqref="D66"/>
    </sheetView>
  </sheetViews>
  <sheetFormatPr defaultRowHeight="15" x14ac:dyDescent="0.25"/>
  <cols>
    <col min="1" max="1" width="22.7109375" customWidth="1"/>
    <col min="2" max="2" width="11.42578125" customWidth="1"/>
    <col min="3" max="3" width="24.140625" customWidth="1"/>
    <col min="4" max="4" width="24.5703125" customWidth="1"/>
  </cols>
  <sheetData>
    <row r="2" spans="1:4" x14ac:dyDescent="0.25">
      <c r="C2" s="58" t="s">
        <v>152</v>
      </c>
    </row>
    <row r="3" spans="1:4" x14ac:dyDescent="0.25">
      <c r="C3" s="58"/>
    </row>
    <row r="5" spans="1:4" x14ac:dyDescent="0.25">
      <c r="A5" s="42" t="s">
        <v>141</v>
      </c>
      <c r="B5" s="59"/>
      <c r="C5" s="59"/>
      <c r="D5" s="59"/>
    </row>
    <row r="6" spans="1:4" x14ac:dyDescent="0.25">
      <c r="A6" s="42" t="s">
        <v>142</v>
      </c>
      <c r="B6" s="59"/>
      <c r="C6" s="59"/>
      <c r="D6" s="59"/>
    </row>
    <row r="7" spans="1:4" x14ac:dyDescent="0.25">
      <c r="A7" s="42" t="s">
        <v>143</v>
      </c>
      <c r="B7" s="60"/>
      <c r="C7" s="60"/>
      <c r="D7" s="60"/>
    </row>
    <row r="8" spans="1:4" x14ac:dyDescent="0.25">
      <c r="A8" s="42" t="s">
        <v>144</v>
      </c>
      <c r="B8" s="60"/>
      <c r="C8" s="60"/>
      <c r="D8" s="60"/>
    </row>
    <row r="9" spans="1:4" x14ac:dyDescent="0.25">
      <c r="A9" s="42" t="s">
        <v>145</v>
      </c>
      <c r="B9" s="60"/>
      <c r="C9" s="60"/>
      <c r="D9" s="60"/>
    </row>
    <row r="11" spans="1:4" x14ac:dyDescent="0.25">
      <c r="A11" s="42" t="s">
        <v>146</v>
      </c>
      <c r="B11" s="42" t="s">
        <v>147</v>
      </c>
      <c r="C11" s="42" t="s">
        <v>148</v>
      </c>
      <c r="D11" s="43" t="s">
        <v>149</v>
      </c>
    </row>
    <row r="12" spans="1:4" x14ac:dyDescent="0.25">
      <c r="A12" s="42"/>
      <c r="B12" s="42"/>
      <c r="C12" s="42"/>
      <c r="D12" s="44"/>
    </row>
    <row r="13" spans="1:4" x14ac:dyDescent="0.25">
      <c r="A13" s="42"/>
      <c r="B13" s="42"/>
      <c r="C13" s="42"/>
      <c r="D13" s="44"/>
    </row>
    <row r="14" spans="1:4" x14ac:dyDescent="0.25">
      <c r="A14" s="42"/>
      <c r="B14" s="42"/>
      <c r="C14" s="42"/>
      <c r="D14" s="44"/>
    </row>
    <row r="15" spans="1:4" x14ac:dyDescent="0.25">
      <c r="A15" s="42"/>
      <c r="B15" s="42"/>
      <c r="C15" s="42"/>
      <c r="D15" s="44"/>
    </row>
    <row r="16" spans="1:4" x14ac:dyDescent="0.25">
      <c r="A16" s="42"/>
      <c r="B16" s="42"/>
      <c r="C16" s="42"/>
      <c r="D16" s="44"/>
    </row>
    <row r="17" spans="1:4" x14ac:dyDescent="0.25">
      <c r="A17" s="42"/>
      <c r="B17" s="42"/>
      <c r="C17" s="42"/>
      <c r="D17" s="44"/>
    </row>
    <row r="18" spans="1:4" x14ac:dyDescent="0.25">
      <c r="A18" s="42"/>
      <c r="B18" s="42"/>
      <c r="C18" s="42"/>
      <c r="D18" s="44"/>
    </row>
    <row r="19" spans="1:4" x14ac:dyDescent="0.25">
      <c r="A19" s="42"/>
      <c r="B19" s="42"/>
      <c r="C19" s="42"/>
      <c r="D19" s="44"/>
    </row>
    <row r="20" spans="1:4" x14ac:dyDescent="0.25">
      <c r="A20" s="42"/>
      <c r="B20" s="42"/>
      <c r="C20" s="42"/>
      <c r="D20" s="44"/>
    </row>
    <row r="21" spans="1:4" x14ac:dyDescent="0.25">
      <c r="A21" s="42"/>
      <c r="B21" s="42"/>
      <c r="C21" s="42"/>
      <c r="D21" s="44"/>
    </row>
    <row r="22" spans="1:4" x14ac:dyDescent="0.25">
      <c r="A22" s="42"/>
      <c r="B22" s="42"/>
      <c r="C22" s="42"/>
      <c r="D22" s="44"/>
    </row>
    <row r="23" spans="1:4" x14ac:dyDescent="0.25">
      <c r="A23" s="42"/>
      <c r="B23" s="42"/>
      <c r="C23" s="42"/>
      <c r="D23" s="44"/>
    </row>
    <row r="24" spans="1:4" x14ac:dyDescent="0.25">
      <c r="A24" s="42"/>
      <c r="B24" s="42"/>
      <c r="C24" s="42"/>
      <c r="D24" s="44"/>
    </row>
    <row r="25" spans="1:4" x14ac:dyDescent="0.25">
      <c r="A25" s="42"/>
      <c r="B25" s="42"/>
      <c r="C25" s="42"/>
      <c r="D25" s="44"/>
    </row>
    <row r="26" spans="1:4" x14ac:dyDescent="0.25">
      <c r="A26" s="42"/>
      <c r="B26" s="42"/>
      <c r="C26" s="42"/>
      <c r="D26" s="44"/>
    </row>
    <row r="27" spans="1:4" x14ac:dyDescent="0.25">
      <c r="A27" s="42"/>
      <c r="B27" s="42"/>
      <c r="C27" s="42"/>
      <c r="D27" s="44"/>
    </row>
    <row r="28" spans="1:4" x14ac:dyDescent="0.25">
      <c r="A28" s="42"/>
      <c r="B28" s="42"/>
      <c r="C28" s="42"/>
      <c r="D28" s="44"/>
    </row>
    <row r="29" spans="1:4" x14ac:dyDescent="0.25">
      <c r="A29" s="42"/>
      <c r="B29" s="42"/>
      <c r="C29" s="42"/>
      <c r="D29" s="44"/>
    </row>
    <row r="30" spans="1:4" x14ac:dyDescent="0.25">
      <c r="A30" s="42"/>
      <c r="B30" s="42"/>
      <c r="C30" s="42"/>
      <c r="D30" s="44"/>
    </row>
    <row r="31" spans="1:4" x14ac:dyDescent="0.25">
      <c r="A31" s="42"/>
      <c r="B31" s="42"/>
      <c r="C31" s="42"/>
      <c r="D31" s="44"/>
    </row>
    <row r="32" spans="1:4" x14ac:dyDescent="0.25">
      <c r="A32" s="42"/>
      <c r="B32" s="42"/>
      <c r="C32" s="42"/>
      <c r="D32" s="44"/>
    </row>
    <row r="33" spans="1:4" x14ac:dyDescent="0.25">
      <c r="A33" s="42"/>
      <c r="B33" s="42"/>
      <c r="C33" s="42"/>
      <c r="D33" s="44"/>
    </row>
    <row r="34" spans="1:4" x14ac:dyDescent="0.25">
      <c r="A34" s="42"/>
      <c r="B34" s="42"/>
      <c r="C34" s="42"/>
      <c r="D34" s="44"/>
    </row>
    <row r="35" spans="1:4" x14ac:dyDescent="0.25">
      <c r="A35" s="42"/>
      <c r="B35" s="42"/>
      <c r="C35" s="42"/>
      <c r="D35" s="44"/>
    </row>
    <row r="36" spans="1:4" x14ac:dyDescent="0.25">
      <c r="A36" s="42"/>
      <c r="B36" s="42"/>
      <c r="C36" s="42"/>
      <c r="D36" s="44"/>
    </row>
    <row r="37" spans="1:4" x14ac:dyDescent="0.25">
      <c r="A37" s="42"/>
      <c r="B37" s="42"/>
      <c r="C37" s="42"/>
      <c r="D37" s="44"/>
    </row>
    <row r="38" spans="1:4" x14ac:dyDescent="0.25">
      <c r="A38" s="42"/>
      <c r="B38" s="42"/>
      <c r="C38" s="42"/>
      <c r="D38" s="44"/>
    </row>
    <row r="39" spans="1:4" x14ac:dyDescent="0.25">
      <c r="A39" s="42"/>
      <c r="B39" s="42"/>
      <c r="C39" s="42"/>
      <c r="D39" s="44"/>
    </row>
    <row r="40" spans="1:4" x14ac:dyDescent="0.25">
      <c r="A40" s="42"/>
      <c r="B40" s="42"/>
      <c r="C40" s="42"/>
      <c r="D40" s="44"/>
    </row>
    <row r="41" spans="1:4" x14ac:dyDescent="0.25">
      <c r="A41" s="42"/>
      <c r="B41" s="42"/>
      <c r="C41" s="42"/>
      <c r="D41" s="44"/>
    </row>
    <row r="42" spans="1:4" x14ac:dyDescent="0.25">
      <c r="A42" s="42"/>
      <c r="B42" s="42"/>
      <c r="C42" s="42"/>
      <c r="D42" s="44"/>
    </row>
    <row r="43" spans="1:4" x14ac:dyDescent="0.25">
      <c r="A43" s="42"/>
      <c r="B43" s="42"/>
      <c r="C43" s="42"/>
      <c r="D43" s="44"/>
    </row>
    <row r="44" spans="1:4" x14ac:dyDescent="0.25">
      <c r="A44" s="42"/>
      <c r="B44" s="42"/>
      <c r="C44" s="42"/>
      <c r="D44" s="44"/>
    </row>
    <row r="45" spans="1:4" x14ac:dyDescent="0.25">
      <c r="A45" s="42"/>
      <c r="B45" s="42"/>
      <c r="C45" s="42"/>
      <c r="D45" s="42"/>
    </row>
    <row r="46" spans="1:4" x14ac:dyDescent="0.25">
      <c r="A46" s="42"/>
      <c r="B46" s="42"/>
      <c r="C46" s="42"/>
      <c r="D46" s="42"/>
    </row>
    <row r="47" spans="1:4" x14ac:dyDescent="0.25">
      <c r="A47" s="42"/>
      <c r="B47" s="42"/>
      <c r="C47" s="42"/>
      <c r="D47" s="42"/>
    </row>
    <row r="48" spans="1:4" x14ac:dyDescent="0.25">
      <c r="A48" s="42"/>
      <c r="B48" s="42"/>
      <c r="C48" s="42"/>
      <c r="D48" s="42"/>
    </row>
    <row r="49" spans="1:4" x14ac:dyDescent="0.25">
      <c r="A49" s="42"/>
      <c r="B49" s="42"/>
      <c r="C49" s="42"/>
      <c r="D49" s="42"/>
    </row>
    <row r="50" spans="1:4" x14ac:dyDescent="0.25">
      <c r="A50" s="42"/>
      <c r="B50" s="42"/>
      <c r="C50" s="42"/>
      <c r="D50" s="42"/>
    </row>
    <row r="51" spans="1:4" x14ac:dyDescent="0.25">
      <c r="A51" s="42"/>
      <c r="B51" s="42"/>
      <c r="C51" s="42"/>
      <c r="D51" s="42"/>
    </row>
    <row r="52" spans="1:4" x14ac:dyDescent="0.25">
      <c r="A52" s="42"/>
      <c r="B52" s="42"/>
      <c r="C52" s="42"/>
      <c r="D52" s="42"/>
    </row>
    <row r="53" spans="1:4" x14ac:dyDescent="0.25">
      <c r="A53" s="42"/>
      <c r="B53" s="42"/>
      <c r="C53" s="42"/>
      <c r="D53" s="42"/>
    </row>
    <row r="54" spans="1:4" x14ac:dyDescent="0.25">
      <c r="A54" s="42"/>
      <c r="B54" s="42"/>
      <c r="C54" s="42"/>
      <c r="D54" s="42"/>
    </row>
    <row r="55" spans="1:4" x14ac:dyDescent="0.25">
      <c r="A55" s="42"/>
      <c r="B55" s="42"/>
      <c r="C55" s="42"/>
      <c r="D55" s="42"/>
    </row>
    <row r="56" spans="1:4" x14ac:dyDescent="0.25">
      <c r="A56" s="42"/>
      <c r="B56" s="42"/>
      <c r="C56" s="42"/>
      <c r="D56" s="42"/>
    </row>
    <row r="57" spans="1:4" x14ac:dyDescent="0.25">
      <c r="A57" s="42"/>
      <c r="B57" s="42"/>
      <c r="C57" s="42"/>
      <c r="D57" s="42"/>
    </row>
    <row r="58" spans="1:4" x14ac:dyDescent="0.25">
      <c r="A58" s="42"/>
      <c r="B58" s="42"/>
      <c r="C58" s="42"/>
      <c r="D58" s="42"/>
    </row>
    <row r="59" spans="1:4" x14ac:dyDescent="0.25">
      <c r="A59" s="42"/>
      <c r="B59" s="42"/>
      <c r="C59" s="42"/>
      <c r="D59" s="42"/>
    </row>
    <row r="60" spans="1:4" x14ac:dyDescent="0.25">
      <c r="A60" s="42"/>
      <c r="B60" s="42"/>
      <c r="C60" s="42"/>
      <c r="D60" s="42"/>
    </row>
    <row r="61" spans="1:4" x14ac:dyDescent="0.25">
      <c r="A61" s="42"/>
      <c r="B61" s="42"/>
      <c r="C61" s="42"/>
      <c r="D61" s="42"/>
    </row>
    <row r="62" spans="1:4" x14ac:dyDescent="0.25">
      <c r="A62" s="42"/>
      <c r="B62" s="42"/>
      <c r="C62" s="42"/>
      <c r="D62" s="42"/>
    </row>
    <row r="63" spans="1:4" x14ac:dyDescent="0.25">
      <c r="A63" s="42"/>
      <c r="B63" s="42"/>
      <c r="C63" s="42"/>
      <c r="D63" s="42"/>
    </row>
    <row r="64" spans="1:4" x14ac:dyDescent="0.25">
      <c r="A64" s="42"/>
      <c r="B64" s="42"/>
      <c r="C64" s="42"/>
      <c r="D64" s="42"/>
    </row>
    <row r="65" spans="1:4" ht="15.75" thickBot="1" x14ac:dyDescent="0.3">
      <c r="A65" s="45"/>
      <c r="B65" s="45"/>
      <c r="C65" s="45"/>
      <c r="D65" s="45"/>
    </row>
    <row r="66" spans="1:4" ht="15.75" thickBot="1" x14ac:dyDescent="0.3">
      <c r="A66" s="46" t="s">
        <v>150</v>
      </c>
      <c r="B66" s="47"/>
      <c r="C66" s="47">
        <f>SUM(C12:C65)</f>
        <v>0</v>
      </c>
      <c r="D66" s="48">
        <f>SUM(D12:D65)</f>
        <v>0</v>
      </c>
    </row>
    <row r="68" spans="1:4" x14ac:dyDescent="0.25">
      <c r="A68" s="58" t="s">
        <v>151</v>
      </c>
      <c r="B68" s="58"/>
      <c r="C68" s="58"/>
      <c r="D68" s="58"/>
    </row>
  </sheetData>
  <mergeCells count="7">
    <mergeCell ref="B9:D9"/>
    <mergeCell ref="A68:D68"/>
    <mergeCell ref="C2:C3"/>
    <mergeCell ref="B5:D5"/>
    <mergeCell ref="B6:D6"/>
    <mergeCell ref="B7:D7"/>
    <mergeCell ref="B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F875-C8D7-4E55-8BF4-D9EA123AB597}">
  <dimension ref="A3:B27"/>
  <sheetViews>
    <sheetView workbookViewId="0">
      <selection activeCell="B3" sqref="B3"/>
    </sheetView>
  </sheetViews>
  <sheetFormatPr defaultRowHeight="15" x14ac:dyDescent="0.25"/>
  <cols>
    <col min="1" max="1" width="27.85546875" bestFit="1" customWidth="1"/>
    <col min="2" max="2" width="100.28515625" bestFit="1" customWidth="1"/>
  </cols>
  <sheetData>
    <row r="3" spans="1:2" x14ac:dyDescent="0.25">
      <c r="B3" t="s">
        <v>153</v>
      </c>
    </row>
    <row r="6" spans="1:2" x14ac:dyDescent="0.25">
      <c r="A6" s="42" t="s">
        <v>154</v>
      </c>
      <c r="B6" s="42" t="s">
        <v>155</v>
      </c>
    </row>
    <row r="7" spans="1:2" x14ac:dyDescent="0.25">
      <c r="A7" s="49" t="s">
        <v>156</v>
      </c>
      <c r="B7" s="42" t="s">
        <v>157</v>
      </c>
    </row>
    <row r="8" spans="1:2" x14ac:dyDescent="0.25">
      <c r="A8" s="50"/>
      <c r="B8" s="42"/>
    </row>
    <row r="9" spans="1:2" x14ac:dyDescent="0.25">
      <c r="A9" s="49" t="s">
        <v>108</v>
      </c>
      <c r="B9" s="42" t="s">
        <v>158</v>
      </c>
    </row>
    <row r="10" spans="1:2" x14ac:dyDescent="0.25">
      <c r="A10" s="50"/>
      <c r="B10" s="42"/>
    </row>
    <row r="11" spans="1:2" x14ac:dyDescent="0.25">
      <c r="A11" s="49" t="s">
        <v>109</v>
      </c>
      <c r="B11" s="42" t="s">
        <v>159</v>
      </c>
    </row>
    <row r="12" spans="1:2" x14ac:dyDescent="0.25">
      <c r="A12" s="50"/>
      <c r="B12" s="42"/>
    </row>
    <row r="13" spans="1:2" x14ac:dyDescent="0.25">
      <c r="A13" s="49" t="s">
        <v>110</v>
      </c>
      <c r="B13" s="42" t="s">
        <v>160</v>
      </c>
    </row>
    <row r="14" spans="1:2" x14ac:dyDescent="0.25">
      <c r="A14" s="50"/>
      <c r="B14" s="42"/>
    </row>
    <row r="15" spans="1:2" x14ac:dyDescent="0.25">
      <c r="A15" s="49" t="s">
        <v>111</v>
      </c>
      <c r="B15" s="42" t="s">
        <v>161</v>
      </c>
    </row>
    <row r="16" spans="1:2" x14ac:dyDescent="0.25">
      <c r="A16" s="50"/>
      <c r="B16" s="42"/>
    </row>
    <row r="17" spans="1:2" x14ac:dyDescent="0.25">
      <c r="A17" s="51" t="s">
        <v>112</v>
      </c>
      <c r="B17" s="42" t="s">
        <v>162</v>
      </c>
    </row>
    <row r="18" spans="1:2" x14ac:dyDescent="0.25">
      <c r="A18" s="50"/>
      <c r="B18" s="42"/>
    </row>
    <row r="19" spans="1:2" x14ac:dyDescent="0.25">
      <c r="A19" s="51" t="s">
        <v>113</v>
      </c>
      <c r="B19" s="42" t="s">
        <v>163</v>
      </c>
    </row>
    <row r="20" spans="1:2" x14ac:dyDescent="0.25">
      <c r="A20" s="51"/>
      <c r="B20" s="42"/>
    </row>
    <row r="21" spans="1:2" ht="30" x14ac:dyDescent="0.25">
      <c r="A21" s="52" t="s">
        <v>118</v>
      </c>
      <c r="B21" s="54" t="s">
        <v>167</v>
      </c>
    </row>
    <row r="22" spans="1:2" x14ac:dyDescent="0.25">
      <c r="A22" s="50"/>
      <c r="B22" s="42"/>
    </row>
    <row r="23" spans="1:2" x14ac:dyDescent="0.25">
      <c r="A23" s="51" t="s">
        <v>114</v>
      </c>
      <c r="B23" s="42" t="s">
        <v>164</v>
      </c>
    </row>
    <row r="24" spans="1:2" x14ac:dyDescent="0.25">
      <c r="A24" s="50"/>
      <c r="B24" s="42"/>
    </row>
    <row r="25" spans="1:2" x14ac:dyDescent="0.25">
      <c r="A25" s="51" t="s">
        <v>115</v>
      </c>
      <c r="B25" s="42" t="s">
        <v>165</v>
      </c>
    </row>
    <row r="26" spans="1:2" x14ac:dyDescent="0.25">
      <c r="A26" s="50"/>
      <c r="B26" s="42"/>
    </row>
    <row r="27" spans="1:2" x14ac:dyDescent="0.25">
      <c r="A27" s="53" t="s">
        <v>99</v>
      </c>
      <c r="B27" s="42"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3711-39C8-45D1-A867-5E985CB7B01C}">
  <dimension ref="B2:G3"/>
  <sheetViews>
    <sheetView workbookViewId="0">
      <selection activeCell="P8" sqref="P8"/>
    </sheetView>
  </sheetViews>
  <sheetFormatPr defaultRowHeight="15" x14ac:dyDescent="0.25"/>
  <sheetData>
    <row r="2" spans="2:7" x14ac:dyDescent="0.25">
      <c r="B2" s="55" t="s">
        <v>168</v>
      </c>
      <c r="C2" s="55"/>
      <c r="D2" s="55"/>
      <c r="E2" s="55"/>
      <c r="F2" s="55"/>
      <c r="G2" s="55"/>
    </row>
    <row r="3" spans="2:7" x14ac:dyDescent="0.25">
      <c r="B3" s="55" t="s">
        <v>169</v>
      </c>
      <c r="C3" s="56"/>
      <c r="D3" s="56"/>
      <c r="E3" s="56"/>
      <c r="F3" s="56"/>
      <c r="G3" s="56"/>
    </row>
  </sheetData>
  <hyperlinks>
    <hyperlink ref="B3" r:id="rId1" xr:uid="{48303000-8C73-4741-8B62-070CC609B01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297"/>
  <sheetViews>
    <sheetView workbookViewId="0">
      <selection activeCell="B39" sqref="B39"/>
    </sheetView>
  </sheetViews>
  <sheetFormatPr defaultRowHeight="15" x14ac:dyDescent="0.25"/>
  <cols>
    <col min="1" max="1" width="9.140625" style="1"/>
    <col min="2" max="2" width="44.140625" style="1" bestFit="1" customWidth="1"/>
    <col min="3" max="4" width="9.140625" style="1"/>
    <col min="5" max="7" width="35.42578125" style="1" bestFit="1" customWidth="1"/>
    <col min="8" max="9" width="18.28515625" style="1" bestFit="1" customWidth="1"/>
    <col min="10" max="16384" width="9.140625" style="1"/>
  </cols>
  <sheetData>
    <row r="1" spans="1:11" x14ac:dyDescent="0.25">
      <c r="A1" s="9" t="s">
        <v>21</v>
      </c>
      <c r="B1" s="9" t="s">
        <v>28</v>
      </c>
      <c r="C1" s="9"/>
      <c r="D1" s="9"/>
      <c r="E1" s="9" t="s">
        <v>29</v>
      </c>
      <c r="F1" s="35">
        <v>605</v>
      </c>
      <c r="G1" s="10">
        <v>805</v>
      </c>
      <c r="H1" s="10">
        <v>862</v>
      </c>
      <c r="I1" s="10">
        <v>952</v>
      </c>
      <c r="J1" s="9"/>
      <c r="K1" s="9"/>
    </row>
    <row r="2" spans="1:11" x14ac:dyDescent="0.25">
      <c r="A2" s="1" t="s">
        <v>0</v>
      </c>
      <c r="B2" s="1" t="s">
        <v>130</v>
      </c>
      <c r="E2" s="1" t="s">
        <v>80</v>
      </c>
      <c r="F2" s="1" t="s">
        <v>126</v>
      </c>
      <c r="G2" s="1" t="s">
        <v>96</v>
      </c>
      <c r="H2" s="1" t="s">
        <v>30</v>
      </c>
      <c r="I2" s="1" t="s">
        <v>137</v>
      </c>
    </row>
    <row r="3" spans="1:11" x14ac:dyDescent="0.25">
      <c r="A3" s="1" t="s">
        <v>1</v>
      </c>
      <c r="B3" s="1" t="s">
        <v>25</v>
      </c>
      <c r="E3" s="1" t="s">
        <v>81</v>
      </c>
      <c r="F3" s="1" t="s">
        <v>127</v>
      </c>
      <c r="G3" s="1" t="s">
        <v>97</v>
      </c>
      <c r="H3" s="1" t="s">
        <v>31</v>
      </c>
      <c r="I3" s="1" t="s">
        <v>136</v>
      </c>
    </row>
    <row r="4" spans="1:11" x14ac:dyDescent="0.25">
      <c r="A4" s="1" t="s">
        <v>2</v>
      </c>
      <c r="B4" s="1" t="s">
        <v>26</v>
      </c>
      <c r="E4" s="1" t="s">
        <v>82</v>
      </c>
      <c r="G4" s="1" t="s">
        <v>98</v>
      </c>
    </row>
    <row r="5" spans="1:11" x14ac:dyDescent="0.25">
      <c r="A5" s="1" t="s">
        <v>3</v>
      </c>
      <c r="B5" s="1" t="s">
        <v>125</v>
      </c>
      <c r="E5" s="1" t="s">
        <v>83</v>
      </c>
      <c r="G5" s="1" t="s">
        <v>80</v>
      </c>
    </row>
    <row r="6" spans="1:11" x14ac:dyDescent="0.25">
      <c r="A6" s="1" t="s">
        <v>4</v>
      </c>
      <c r="B6" s="1" t="s">
        <v>120</v>
      </c>
      <c r="E6" s="1" t="s">
        <v>84</v>
      </c>
      <c r="G6" s="1" t="s">
        <v>82</v>
      </c>
    </row>
    <row r="7" spans="1:11" x14ac:dyDescent="0.25">
      <c r="A7" s="1" t="s">
        <v>5</v>
      </c>
      <c r="B7" s="1" t="s">
        <v>128</v>
      </c>
      <c r="E7" s="1" t="s">
        <v>85</v>
      </c>
      <c r="G7" s="1" t="s">
        <v>83</v>
      </c>
    </row>
    <row r="8" spans="1:11" x14ac:dyDescent="0.25">
      <c r="A8" s="1" t="s">
        <v>6</v>
      </c>
      <c r="B8" s="1" t="s">
        <v>121</v>
      </c>
      <c r="E8" s="1" t="s">
        <v>86</v>
      </c>
      <c r="G8" s="1" t="s">
        <v>84</v>
      </c>
    </row>
    <row r="9" spans="1:11" x14ac:dyDescent="0.25">
      <c r="A9" s="1" t="s">
        <v>7</v>
      </c>
      <c r="B9" s="1" t="s">
        <v>27</v>
      </c>
      <c r="E9" s="1" t="s">
        <v>87</v>
      </c>
      <c r="G9" s="1" t="s">
        <v>85</v>
      </c>
    </row>
    <row r="10" spans="1:11" x14ac:dyDescent="0.25">
      <c r="A10" s="1" t="s">
        <v>8</v>
      </c>
      <c r="B10" s="1" t="s">
        <v>23</v>
      </c>
      <c r="E10" s="1" t="s">
        <v>88</v>
      </c>
      <c r="G10" s="1" t="s">
        <v>86</v>
      </c>
    </row>
    <row r="11" spans="1:11" x14ac:dyDescent="0.25">
      <c r="A11" s="1" t="s">
        <v>9</v>
      </c>
      <c r="B11" s="1" t="s">
        <v>122</v>
      </c>
      <c r="E11" s="1" t="s">
        <v>89</v>
      </c>
      <c r="G11" s="1" t="s">
        <v>87</v>
      </c>
    </row>
    <row r="12" spans="1:11" x14ac:dyDescent="0.25">
      <c r="A12" s="1" t="s">
        <v>10</v>
      </c>
      <c r="B12" s="1" t="s">
        <v>140</v>
      </c>
      <c r="E12" s="1" t="s">
        <v>90</v>
      </c>
      <c r="G12" s="1" t="s">
        <v>89</v>
      </c>
    </row>
    <row r="13" spans="1:11" x14ac:dyDescent="0.25">
      <c r="A13" s="1" t="s">
        <v>11</v>
      </c>
      <c r="B13"/>
      <c r="E13" s="1" t="s">
        <v>135</v>
      </c>
      <c r="G13" s="1" t="s">
        <v>135</v>
      </c>
    </row>
    <row r="14" spans="1:11" x14ac:dyDescent="0.25">
      <c r="A14" s="1" t="s">
        <v>12</v>
      </c>
      <c r="B14"/>
      <c r="E14" s="1" t="s">
        <v>91</v>
      </c>
      <c r="G14" s="1" t="s">
        <v>91</v>
      </c>
    </row>
    <row r="15" spans="1:11" x14ac:dyDescent="0.25">
      <c r="A15" s="1" t="s">
        <v>13</v>
      </c>
      <c r="B15"/>
      <c r="E15" s="1" t="s">
        <v>92</v>
      </c>
      <c r="G15" s="1" t="s">
        <v>93</v>
      </c>
    </row>
    <row r="16" spans="1:11" x14ac:dyDescent="0.25">
      <c r="A16" s="1" t="s">
        <v>14</v>
      </c>
      <c r="B16"/>
      <c r="E16" s="1" t="s">
        <v>93</v>
      </c>
      <c r="G16" s="1" t="s">
        <v>94</v>
      </c>
    </row>
    <row r="17" spans="1:7" x14ac:dyDescent="0.25">
      <c r="A17" s="1" t="s">
        <v>15</v>
      </c>
      <c r="B17"/>
      <c r="E17" s="1" t="s">
        <v>94</v>
      </c>
      <c r="G17" s="1" t="s">
        <v>95</v>
      </c>
    </row>
    <row r="18" spans="1:7" x14ac:dyDescent="0.25">
      <c r="A18" s="1" t="s">
        <v>16</v>
      </c>
      <c r="B18"/>
      <c r="E18" s="1" t="s">
        <v>95</v>
      </c>
    </row>
    <row r="19" spans="1:7" x14ac:dyDescent="0.25">
      <c r="A19" s="1" t="s">
        <v>17</v>
      </c>
      <c r="B19"/>
      <c r="G19"/>
    </row>
    <row r="20" spans="1:7" x14ac:dyDescent="0.25">
      <c r="A20" s="1" t="s">
        <v>18</v>
      </c>
      <c r="B20"/>
      <c r="G20"/>
    </row>
    <row r="21" spans="1:7" x14ac:dyDescent="0.25">
      <c r="A21" s="1" t="s">
        <v>19</v>
      </c>
      <c r="B21"/>
      <c r="G21"/>
    </row>
    <row r="22" spans="1:7" x14ac:dyDescent="0.25">
      <c r="A22" s="1" t="s">
        <v>20</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sheetData>
  <sheetProtection algorithmName="SHA-512" hashValue="Z6rAArMvB1PdPD73ok8KEnXjmiuVB5fUMzEXBg8wmER5ToZiHppnJODy2SCrAKwPplP7XVYLuk6XQMYEUuomJw==" saltValue="oJPDn4kJ66ZnIZyeTN7CG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79"/>
  <sheetViews>
    <sheetView zoomScale="85" zoomScaleNormal="85" workbookViewId="0">
      <pane ySplit="1" topLeftCell="A35" activePane="bottomLeft" state="frozen"/>
      <selection activeCell="I2" sqref="I2"/>
      <selection pane="bottomLeft" activeCell="B62" sqref="B62:V62"/>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22</v>
      </c>
      <c r="B1" s="36" t="s">
        <v>0</v>
      </c>
      <c r="C1" s="36" t="s">
        <v>1</v>
      </c>
      <c r="D1" s="36" t="s">
        <v>11</v>
      </c>
      <c r="E1" s="36" t="s">
        <v>4</v>
      </c>
      <c r="F1" s="36" t="s">
        <v>5</v>
      </c>
      <c r="G1" s="36" t="s">
        <v>7</v>
      </c>
      <c r="H1" s="36" t="s">
        <v>8</v>
      </c>
      <c r="I1" s="36" t="s">
        <v>2</v>
      </c>
      <c r="J1" s="36" t="s">
        <v>3</v>
      </c>
      <c r="K1" s="36" t="s">
        <v>6</v>
      </c>
      <c r="L1" s="36" t="s">
        <v>10</v>
      </c>
      <c r="M1" s="36" t="s">
        <v>17</v>
      </c>
      <c r="N1" s="36" t="s">
        <v>15</v>
      </c>
      <c r="O1" s="36" t="s">
        <v>20</v>
      </c>
      <c r="P1" s="36" t="s">
        <v>9</v>
      </c>
      <c r="Q1" s="36" t="s">
        <v>12</v>
      </c>
      <c r="R1" s="36" t="s">
        <v>13</v>
      </c>
      <c r="S1" s="36" t="s">
        <v>14</v>
      </c>
      <c r="T1" s="36" t="s">
        <v>16</v>
      </c>
      <c r="U1" s="36" t="s">
        <v>18</v>
      </c>
      <c r="V1" s="36" t="s">
        <v>19</v>
      </c>
    </row>
    <row r="2" spans="1:22" x14ac:dyDescent="0.2">
      <c r="A2" s="4" t="s">
        <v>130</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33</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73</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34</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35</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36</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37</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38</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39</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74</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40</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72</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132</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41</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75</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42</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43</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44</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45</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76</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46</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47</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48</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49</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50</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51</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77</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52</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78</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133</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53</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79</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54</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55</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56</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124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129</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120</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128</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121</v>
      </c>
      <c r="B41" s="37">
        <v>1.9</v>
      </c>
      <c r="C41" s="37">
        <v>1.9</v>
      </c>
      <c r="D41" s="37">
        <v>2.09</v>
      </c>
      <c r="E41" s="37">
        <v>1.9</v>
      </c>
      <c r="F41" s="37">
        <v>2.08</v>
      </c>
      <c r="G41" s="37">
        <v>1.9</v>
      </c>
      <c r="H41" s="37">
        <v>1.9</v>
      </c>
      <c r="I41" s="37">
        <v>1.92</v>
      </c>
      <c r="J41" s="37">
        <v>1.92</v>
      </c>
      <c r="K41" s="37">
        <v>1.93</v>
      </c>
      <c r="L41" s="37">
        <v>1.93</v>
      </c>
      <c r="M41" s="37">
        <v>1.93</v>
      </c>
      <c r="N41" s="37">
        <v>1.92</v>
      </c>
      <c r="O41" s="37">
        <v>1.92</v>
      </c>
      <c r="P41" s="37">
        <v>1.93</v>
      </c>
      <c r="Q41" s="37">
        <v>1.93</v>
      </c>
      <c r="R41" s="37">
        <v>1.9</v>
      </c>
      <c r="S41" s="37">
        <v>2.09</v>
      </c>
      <c r="T41" s="37">
        <v>1.93</v>
      </c>
      <c r="U41" s="37">
        <v>1.95</v>
      </c>
      <c r="V41" s="37">
        <v>1.9</v>
      </c>
    </row>
    <row r="42" spans="1:22" x14ac:dyDescent="0.2">
      <c r="A42" s="6" t="s">
        <v>57</v>
      </c>
      <c r="B42" s="38">
        <v>1.9</v>
      </c>
      <c r="C42" s="38">
        <v>1.9</v>
      </c>
      <c r="D42" s="38">
        <v>2.11</v>
      </c>
      <c r="E42" s="38">
        <v>1.9</v>
      </c>
      <c r="F42" s="38">
        <v>2.17</v>
      </c>
      <c r="G42" s="38">
        <v>1.9</v>
      </c>
      <c r="H42" s="38">
        <v>1.9</v>
      </c>
      <c r="I42" s="38">
        <v>2</v>
      </c>
      <c r="J42" s="38">
        <v>2</v>
      </c>
      <c r="K42" s="38">
        <v>1.95</v>
      </c>
      <c r="L42" s="38">
        <v>1.95</v>
      </c>
      <c r="M42" s="38">
        <v>1.95</v>
      </c>
      <c r="N42" s="38">
        <v>2</v>
      </c>
      <c r="O42" s="38">
        <v>2</v>
      </c>
      <c r="P42" s="38">
        <v>1.95</v>
      </c>
      <c r="Q42" s="38">
        <v>1.95</v>
      </c>
      <c r="R42" s="38">
        <v>1.9</v>
      </c>
      <c r="S42" s="38">
        <v>2.11</v>
      </c>
      <c r="T42" s="38">
        <v>1.95</v>
      </c>
      <c r="U42" s="38">
        <v>1.95</v>
      </c>
      <c r="V42" s="38">
        <v>1.9</v>
      </c>
    </row>
    <row r="43" spans="1:22" x14ac:dyDescent="0.2">
      <c r="A43" s="5" t="s">
        <v>58</v>
      </c>
      <c r="B43" s="3">
        <v>2.31</v>
      </c>
      <c r="C43" s="3">
        <v>2.31</v>
      </c>
      <c r="D43" s="3">
        <v>2.61</v>
      </c>
      <c r="E43" s="3">
        <v>2.31</v>
      </c>
      <c r="F43" s="3">
        <v>2.6</v>
      </c>
      <c r="G43" s="3">
        <v>2.31</v>
      </c>
      <c r="H43" s="3">
        <v>2.31</v>
      </c>
      <c r="I43" s="3">
        <v>2.38</v>
      </c>
      <c r="J43" s="3">
        <v>2.38</v>
      </c>
      <c r="K43" s="3">
        <v>2.38</v>
      </c>
      <c r="L43" s="3">
        <v>2.38</v>
      </c>
      <c r="M43" s="3">
        <v>2.38</v>
      </c>
      <c r="N43" s="3">
        <v>2.38</v>
      </c>
      <c r="O43" s="3">
        <v>2.38</v>
      </c>
      <c r="P43" s="3">
        <v>2.38</v>
      </c>
      <c r="Q43" s="3">
        <v>2.38</v>
      </c>
      <c r="R43" s="3">
        <v>2.31</v>
      </c>
      <c r="S43" s="3">
        <v>2.61</v>
      </c>
      <c r="T43" s="3">
        <v>2.38</v>
      </c>
      <c r="U43" s="3">
        <v>2.39</v>
      </c>
      <c r="V43" s="3">
        <v>2.31</v>
      </c>
    </row>
    <row r="44" spans="1:22" x14ac:dyDescent="0.2">
      <c r="A44" s="4" t="s">
        <v>59</v>
      </c>
      <c r="B44" s="37">
        <v>1.69</v>
      </c>
      <c r="C44" s="37">
        <v>1.69</v>
      </c>
      <c r="D44" s="37">
        <v>1.86</v>
      </c>
      <c r="E44" s="37">
        <v>1.69</v>
      </c>
      <c r="F44" s="37">
        <v>1.91</v>
      </c>
      <c r="G44" s="37">
        <v>1.69</v>
      </c>
      <c r="H44" s="37">
        <v>1.69</v>
      </c>
      <c r="I44" s="37">
        <v>1.77</v>
      </c>
      <c r="J44" s="37">
        <v>1.77</v>
      </c>
      <c r="K44" s="37">
        <v>1.73</v>
      </c>
      <c r="L44" s="37">
        <v>1.73</v>
      </c>
      <c r="M44" s="37">
        <v>1.73</v>
      </c>
      <c r="N44" s="37">
        <v>1.77</v>
      </c>
      <c r="O44" s="37">
        <v>1.77</v>
      </c>
      <c r="P44" s="37">
        <v>1.73</v>
      </c>
      <c r="Q44" s="37">
        <v>1.73</v>
      </c>
      <c r="R44" s="37">
        <v>1.69</v>
      </c>
      <c r="S44" s="37">
        <v>1.86</v>
      </c>
      <c r="T44" s="37">
        <v>1.73</v>
      </c>
      <c r="U44" s="37">
        <v>1.74</v>
      </c>
      <c r="V44" s="37">
        <v>1.69</v>
      </c>
    </row>
    <row r="45" spans="1:22" x14ac:dyDescent="0.2">
      <c r="A45" s="6" t="s">
        <v>60</v>
      </c>
      <c r="B45" s="38">
        <v>3.1</v>
      </c>
      <c r="C45" s="38">
        <v>3.1</v>
      </c>
      <c r="D45" s="38">
        <v>3.53</v>
      </c>
      <c r="E45" s="38">
        <v>3.1</v>
      </c>
      <c r="F45" s="38">
        <v>3.53</v>
      </c>
      <c r="G45" s="38">
        <v>3.1</v>
      </c>
      <c r="H45" s="38">
        <v>3.1</v>
      </c>
      <c r="I45" s="38">
        <v>3.2</v>
      </c>
      <c r="J45" s="38">
        <v>3.2</v>
      </c>
      <c r="K45" s="38">
        <v>3.21</v>
      </c>
      <c r="L45" s="38">
        <v>3.21</v>
      </c>
      <c r="M45" s="38">
        <v>3.21</v>
      </c>
      <c r="N45" s="38">
        <v>3.2</v>
      </c>
      <c r="O45" s="38">
        <v>3.2</v>
      </c>
      <c r="P45" s="38">
        <v>3.21</v>
      </c>
      <c r="Q45" s="38">
        <v>3.21</v>
      </c>
      <c r="R45" s="38">
        <v>3.1</v>
      </c>
      <c r="S45" s="38">
        <v>3.53</v>
      </c>
      <c r="T45" s="38">
        <v>3.21</v>
      </c>
      <c r="U45" s="38">
        <v>3.21</v>
      </c>
      <c r="V45" s="38">
        <v>3.1</v>
      </c>
    </row>
    <row r="46" spans="1:22" x14ac:dyDescent="0.2">
      <c r="A46" s="5" t="s">
        <v>61</v>
      </c>
      <c r="B46" s="3">
        <v>1.85</v>
      </c>
      <c r="C46" s="3">
        <v>1.85</v>
      </c>
      <c r="D46" s="3">
        <v>2.04</v>
      </c>
      <c r="E46" s="3">
        <v>1.85</v>
      </c>
      <c r="F46" s="3">
        <v>2.0299999999999998</v>
      </c>
      <c r="G46" s="3">
        <v>1.85</v>
      </c>
      <c r="H46" s="3">
        <v>1.85</v>
      </c>
      <c r="I46" s="3">
        <v>1.89</v>
      </c>
      <c r="J46" s="3">
        <v>1.89</v>
      </c>
      <c r="K46" s="3">
        <v>1.89</v>
      </c>
      <c r="L46" s="3">
        <v>1.89</v>
      </c>
      <c r="M46" s="3">
        <v>1.89</v>
      </c>
      <c r="N46" s="3">
        <v>1.89</v>
      </c>
      <c r="O46" s="3">
        <v>1.89</v>
      </c>
      <c r="P46" s="3">
        <v>1.89</v>
      </c>
      <c r="Q46" s="3">
        <v>1.89</v>
      </c>
      <c r="R46" s="3">
        <v>1.85</v>
      </c>
      <c r="S46" s="3">
        <v>2.04</v>
      </c>
      <c r="T46" s="3">
        <v>1.89</v>
      </c>
      <c r="U46" s="3">
        <v>1.89</v>
      </c>
      <c r="V46" s="3">
        <v>1.85</v>
      </c>
    </row>
    <row r="47" spans="1:22" x14ac:dyDescent="0.2">
      <c r="A47" s="4" t="s">
        <v>62</v>
      </c>
      <c r="B47" s="37">
        <v>2.3199999999999998</v>
      </c>
      <c r="C47" s="37">
        <v>2.3199999999999998</v>
      </c>
      <c r="D47" s="37">
        <v>2.61</v>
      </c>
      <c r="E47" s="37">
        <v>2.3199999999999998</v>
      </c>
      <c r="F47" s="37">
        <v>2.61</v>
      </c>
      <c r="G47" s="37">
        <v>2.3199999999999998</v>
      </c>
      <c r="H47" s="37">
        <v>2.3199999999999998</v>
      </c>
      <c r="I47" s="37">
        <v>2.39</v>
      </c>
      <c r="J47" s="37">
        <v>2.39</v>
      </c>
      <c r="K47" s="37">
        <v>2.39</v>
      </c>
      <c r="L47" s="37">
        <v>2.39</v>
      </c>
      <c r="M47" s="37">
        <v>2.39</v>
      </c>
      <c r="N47" s="37">
        <v>2.39</v>
      </c>
      <c r="O47" s="37">
        <v>2.39</v>
      </c>
      <c r="P47" s="37">
        <v>2.39</v>
      </c>
      <c r="Q47" s="37">
        <v>2.39</v>
      </c>
      <c r="R47" s="37">
        <v>2.3199999999999998</v>
      </c>
      <c r="S47" s="37">
        <v>2.61</v>
      </c>
      <c r="T47" s="37">
        <v>2.39</v>
      </c>
      <c r="U47" s="37">
        <v>2.39</v>
      </c>
      <c r="V47" s="37">
        <v>2.3199999999999998</v>
      </c>
    </row>
    <row r="48" spans="1:22" x14ac:dyDescent="0.2">
      <c r="A48" s="6" t="s">
        <v>63</v>
      </c>
      <c r="B48" s="38">
        <v>2.91</v>
      </c>
      <c r="C48" s="38">
        <v>2.91</v>
      </c>
      <c r="D48" s="38">
        <v>3.31</v>
      </c>
      <c r="E48" s="38">
        <v>2.91</v>
      </c>
      <c r="F48" s="38">
        <v>3.31</v>
      </c>
      <c r="G48" s="38">
        <v>2.91</v>
      </c>
      <c r="H48" s="38">
        <v>2.91</v>
      </c>
      <c r="I48" s="38">
        <v>3</v>
      </c>
      <c r="J48" s="38">
        <v>3</v>
      </c>
      <c r="K48" s="38">
        <v>3.01</v>
      </c>
      <c r="L48" s="38">
        <v>3.01</v>
      </c>
      <c r="M48" s="38">
        <v>3.01</v>
      </c>
      <c r="N48" s="38">
        <v>3</v>
      </c>
      <c r="O48" s="38">
        <v>3</v>
      </c>
      <c r="P48" s="38">
        <v>3.01</v>
      </c>
      <c r="Q48" s="38">
        <v>3.01</v>
      </c>
      <c r="R48" s="38">
        <v>2.91</v>
      </c>
      <c r="S48" s="38">
        <v>3.31</v>
      </c>
      <c r="T48" s="38">
        <v>3.01</v>
      </c>
      <c r="U48" s="38">
        <v>3.01</v>
      </c>
      <c r="V48" s="38">
        <v>2.91</v>
      </c>
    </row>
    <row r="49" spans="1:22" x14ac:dyDescent="0.2">
      <c r="A49" s="5" t="s">
        <v>64</v>
      </c>
      <c r="B49" s="3">
        <v>2.52</v>
      </c>
      <c r="C49" s="3">
        <v>2.52</v>
      </c>
      <c r="D49" s="3">
        <v>2.85</v>
      </c>
      <c r="E49" s="3">
        <v>2.52</v>
      </c>
      <c r="F49" s="3">
        <v>2.85</v>
      </c>
      <c r="G49" s="3">
        <v>2.52</v>
      </c>
      <c r="H49" s="3">
        <v>2.52</v>
      </c>
      <c r="I49" s="3">
        <v>2.6</v>
      </c>
      <c r="J49" s="3">
        <v>2.6</v>
      </c>
      <c r="K49" s="3">
        <v>2.6</v>
      </c>
      <c r="L49" s="3">
        <v>2.6</v>
      </c>
      <c r="M49" s="3">
        <v>2.6</v>
      </c>
      <c r="N49" s="3">
        <v>2.6</v>
      </c>
      <c r="O49" s="3">
        <v>2.6</v>
      </c>
      <c r="P49" s="3">
        <v>2.6</v>
      </c>
      <c r="Q49" s="3">
        <v>2.6</v>
      </c>
      <c r="R49" s="3">
        <v>2.52</v>
      </c>
      <c r="S49" s="3">
        <v>2.85</v>
      </c>
      <c r="T49" s="3">
        <v>2.6</v>
      </c>
      <c r="U49" s="3">
        <v>2.6</v>
      </c>
      <c r="V49" s="3">
        <v>2.52</v>
      </c>
    </row>
    <row r="50" spans="1:22" x14ac:dyDescent="0.2">
      <c r="A50" s="4" t="s">
        <v>65</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66</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67</v>
      </c>
      <c r="B52" s="3">
        <v>2.93</v>
      </c>
      <c r="C52" s="3">
        <v>2.93</v>
      </c>
      <c r="D52" s="3">
        <v>3.35</v>
      </c>
      <c r="E52" s="3">
        <v>2.93</v>
      </c>
      <c r="F52" s="3">
        <v>3.34</v>
      </c>
      <c r="G52" s="3">
        <v>2.93</v>
      </c>
      <c r="H52" s="3">
        <v>2.93</v>
      </c>
      <c r="I52" s="3">
        <v>3.03</v>
      </c>
      <c r="J52" s="3">
        <v>3.03</v>
      </c>
      <c r="K52" s="3">
        <v>3.04</v>
      </c>
      <c r="L52" s="3">
        <v>3.04</v>
      </c>
      <c r="M52" s="3">
        <v>3.04</v>
      </c>
      <c r="N52" s="3">
        <v>3.03</v>
      </c>
      <c r="O52" s="3">
        <v>3.03</v>
      </c>
      <c r="P52" s="3">
        <v>3.04</v>
      </c>
      <c r="Q52" s="3">
        <v>3.04</v>
      </c>
      <c r="R52" s="3">
        <v>2.93</v>
      </c>
      <c r="S52" s="3">
        <v>3.35</v>
      </c>
      <c r="T52" s="3">
        <v>3.04</v>
      </c>
      <c r="U52" s="3">
        <v>3.04</v>
      </c>
      <c r="V52" s="3">
        <v>2.93</v>
      </c>
    </row>
    <row r="53" spans="1:22" x14ac:dyDescent="0.2">
      <c r="A53" s="4" t="s">
        <v>134</v>
      </c>
      <c r="B53" s="37">
        <v>2.46</v>
      </c>
      <c r="C53" s="37">
        <v>2.46</v>
      </c>
      <c r="D53" s="37">
        <v>2.78</v>
      </c>
      <c r="E53" s="37">
        <v>2.46</v>
      </c>
      <c r="F53" s="37">
        <v>2.78</v>
      </c>
      <c r="G53" s="37">
        <v>2.46</v>
      </c>
      <c r="H53" s="37">
        <v>2.46</v>
      </c>
      <c r="I53" s="37">
        <v>2.54</v>
      </c>
      <c r="J53" s="37">
        <v>2.54</v>
      </c>
      <c r="K53" s="37">
        <v>2.54</v>
      </c>
      <c r="L53" s="37">
        <v>2.54</v>
      </c>
      <c r="M53" s="37">
        <v>2.54</v>
      </c>
      <c r="N53" s="37">
        <v>2.54</v>
      </c>
      <c r="O53" s="37">
        <v>2.54</v>
      </c>
      <c r="P53" s="37">
        <v>2.54</v>
      </c>
      <c r="Q53" s="37">
        <v>2.54</v>
      </c>
      <c r="R53" s="37">
        <v>2.46</v>
      </c>
      <c r="S53" s="37">
        <v>2.78</v>
      </c>
      <c r="T53" s="37">
        <v>2.54</v>
      </c>
      <c r="U53" s="37">
        <v>2.54</v>
      </c>
      <c r="V53" s="37">
        <v>2.46</v>
      </c>
    </row>
    <row r="54" spans="1:22" x14ac:dyDescent="0.2">
      <c r="A54" s="6" t="s">
        <v>68</v>
      </c>
      <c r="B54" s="38">
        <v>3.14</v>
      </c>
      <c r="C54" s="38">
        <v>3.14</v>
      </c>
      <c r="D54" s="38">
        <v>3.58</v>
      </c>
      <c r="E54" s="38">
        <v>3.14</v>
      </c>
      <c r="F54" s="38">
        <v>3.57</v>
      </c>
      <c r="G54" s="38">
        <v>3.14</v>
      </c>
      <c r="H54" s="38">
        <v>3.14</v>
      </c>
      <c r="I54" s="38">
        <v>3.25</v>
      </c>
      <c r="J54" s="38">
        <v>3.25</v>
      </c>
      <c r="K54" s="38">
        <v>3.25</v>
      </c>
      <c r="L54" s="38">
        <v>3.25</v>
      </c>
      <c r="M54" s="38">
        <v>3.25</v>
      </c>
      <c r="N54" s="38">
        <v>3.25</v>
      </c>
      <c r="O54" s="38">
        <v>3.25</v>
      </c>
      <c r="P54" s="38">
        <v>3.25</v>
      </c>
      <c r="Q54" s="38">
        <v>3.25</v>
      </c>
      <c r="R54" s="38">
        <v>3.14</v>
      </c>
      <c r="S54" s="38">
        <v>3.58</v>
      </c>
      <c r="T54" s="38">
        <v>3.25</v>
      </c>
      <c r="U54" s="38">
        <v>3.25</v>
      </c>
      <c r="V54" s="38">
        <v>3.14</v>
      </c>
    </row>
    <row r="55" spans="1:22" x14ac:dyDescent="0.2">
      <c r="A55" s="5" t="s">
        <v>69</v>
      </c>
      <c r="B55" s="3">
        <v>2.27</v>
      </c>
      <c r="C55" s="3">
        <v>2.27</v>
      </c>
      <c r="D55" s="3">
        <v>2.5499999999999998</v>
      </c>
      <c r="E55" s="3">
        <v>2.27</v>
      </c>
      <c r="F55" s="3">
        <v>2.5499999999999998</v>
      </c>
      <c r="G55" s="3">
        <v>2.27</v>
      </c>
      <c r="H55" s="3">
        <v>2.27</v>
      </c>
      <c r="I55" s="3">
        <v>2.34</v>
      </c>
      <c r="J55" s="3">
        <v>2.34</v>
      </c>
      <c r="K55" s="3">
        <v>2.34</v>
      </c>
      <c r="L55" s="3">
        <v>2.34</v>
      </c>
      <c r="M55" s="3">
        <v>2.34</v>
      </c>
      <c r="N55" s="3">
        <v>2.34</v>
      </c>
      <c r="O55" s="3">
        <v>2.34</v>
      </c>
      <c r="P55" s="3">
        <v>2.34</v>
      </c>
      <c r="Q55" s="3">
        <v>2.34</v>
      </c>
      <c r="R55" s="3">
        <v>2.27</v>
      </c>
      <c r="S55" s="3">
        <v>2.5499999999999998</v>
      </c>
      <c r="T55" s="3">
        <v>2.34</v>
      </c>
      <c r="U55" s="3">
        <v>2.34</v>
      </c>
      <c r="V55" s="3">
        <v>2.27</v>
      </c>
    </row>
    <row r="56" spans="1:22" x14ac:dyDescent="0.2">
      <c r="A56" s="4" t="s">
        <v>70</v>
      </c>
      <c r="B56" s="37">
        <v>2.91</v>
      </c>
      <c r="C56" s="37">
        <v>2.91</v>
      </c>
      <c r="D56" s="37">
        <v>3.31</v>
      </c>
      <c r="E56" s="37">
        <v>2.91</v>
      </c>
      <c r="F56" s="37">
        <v>3.31</v>
      </c>
      <c r="G56" s="37">
        <v>2.91</v>
      </c>
      <c r="H56" s="37">
        <v>2.91</v>
      </c>
      <c r="I56" s="37">
        <v>3</v>
      </c>
      <c r="J56" s="37">
        <v>3</v>
      </c>
      <c r="K56" s="37">
        <v>3.01</v>
      </c>
      <c r="L56" s="37">
        <v>3.01</v>
      </c>
      <c r="M56" s="37">
        <v>3.01</v>
      </c>
      <c r="N56" s="37">
        <v>3</v>
      </c>
      <c r="O56" s="37">
        <v>3</v>
      </c>
      <c r="P56" s="37">
        <v>3.01</v>
      </c>
      <c r="Q56" s="37">
        <v>3.01</v>
      </c>
      <c r="R56" s="37">
        <v>2.91</v>
      </c>
      <c r="S56" s="37">
        <v>3.31</v>
      </c>
      <c r="T56" s="37">
        <v>3.01</v>
      </c>
      <c r="U56" s="37">
        <v>3.01</v>
      </c>
      <c r="V56" s="37">
        <v>2.91</v>
      </c>
    </row>
    <row r="57" spans="1:22" x14ac:dyDescent="0.2">
      <c r="A57" s="6" t="s">
        <v>71</v>
      </c>
      <c r="B57" s="38">
        <v>2.52</v>
      </c>
      <c r="C57" s="38">
        <v>2.52</v>
      </c>
      <c r="D57" s="38">
        <v>2.85</v>
      </c>
      <c r="E57" s="38">
        <v>2.52</v>
      </c>
      <c r="F57" s="38">
        <v>2.85</v>
      </c>
      <c r="G57" s="38">
        <v>2.52</v>
      </c>
      <c r="H57" s="38">
        <v>2.52</v>
      </c>
      <c r="I57" s="38">
        <v>2.6</v>
      </c>
      <c r="J57" s="38">
        <v>2.6</v>
      </c>
      <c r="K57" s="38">
        <v>2.6</v>
      </c>
      <c r="L57" s="38">
        <v>2.6</v>
      </c>
      <c r="M57" s="38">
        <v>2.6</v>
      </c>
      <c r="N57" s="38">
        <v>2.6</v>
      </c>
      <c r="O57" s="38">
        <v>2.6</v>
      </c>
      <c r="P57" s="38">
        <v>2.6</v>
      </c>
      <c r="Q57" s="38">
        <v>2.6</v>
      </c>
      <c r="R57" s="38">
        <v>2.52</v>
      </c>
      <c r="S57" s="38">
        <v>2.85</v>
      </c>
      <c r="T57" s="38">
        <v>2.6</v>
      </c>
      <c r="U57" s="38">
        <v>2.6</v>
      </c>
      <c r="V57" s="38">
        <v>2.52</v>
      </c>
    </row>
    <row r="58" spans="1:22" x14ac:dyDescent="0.2">
      <c r="A58" s="5" t="s">
        <v>32</v>
      </c>
      <c r="B58" s="3">
        <v>1.56</v>
      </c>
      <c r="C58" s="3">
        <v>1.56</v>
      </c>
      <c r="D58" s="3">
        <v>1.71</v>
      </c>
      <c r="E58" s="3">
        <v>1.56</v>
      </c>
      <c r="F58" s="3">
        <v>1.71</v>
      </c>
      <c r="G58" s="3">
        <v>1.56</v>
      </c>
      <c r="H58" s="3">
        <v>1.56</v>
      </c>
      <c r="I58" s="3">
        <v>1.59</v>
      </c>
      <c r="J58" s="3">
        <v>1.59</v>
      </c>
      <c r="K58" s="3">
        <v>1.59</v>
      </c>
      <c r="L58" s="3">
        <v>1.59</v>
      </c>
      <c r="M58" s="3">
        <v>1.59</v>
      </c>
      <c r="N58" s="3">
        <v>1.59</v>
      </c>
      <c r="O58" s="3">
        <v>1.59</v>
      </c>
      <c r="P58" s="3">
        <v>1.59</v>
      </c>
      <c r="Q58" s="3">
        <v>1.59</v>
      </c>
      <c r="R58" s="3">
        <v>1.56</v>
      </c>
      <c r="S58" s="3">
        <v>1.71</v>
      </c>
      <c r="T58" s="3">
        <v>1.59</v>
      </c>
      <c r="U58" s="3">
        <v>1.6</v>
      </c>
      <c r="V58" s="3">
        <v>1.56</v>
      </c>
    </row>
    <row r="59" spans="1:22" x14ac:dyDescent="0.2">
      <c r="A59" s="4" t="s">
        <v>24</v>
      </c>
      <c r="B59" s="37">
        <v>1.56</v>
      </c>
      <c r="C59" s="37">
        <v>1.56</v>
      </c>
      <c r="D59" s="37">
        <v>1.71</v>
      </c>
      <c r="E59" s="37">
        <v>1.56</v>
      </c>
      <c r="F59" s="37">
        <v>1.71</v>
      </c>
      <c r="G59" s="37">
        <v>1.56</v>
      </c>
      <c r="H59" s="37">
        <v>1.56</v>
      </c>
      <c r="I59" s="37">
        <v>1.59</v>
      </c>
      <c r="J59" s="37">
        <v>1.59</v>
      </c>
      <c r="K59" s="37">
        <v>1.59</v>
      </c>
      <c r="L59" s="37">
        <v>1.59</v>
      </c>
      <c r="M59" s="37">
        <v>1.59</v>
      </c>
      <c r="N59" s="37">
        <v>1.59</v>
      </c>
      <c r="O59" s="37">
        <v>1.59</v>
      </c>
      <c r="P59" s="37">
        <v>1.59</v>
      </c>
      <c r="Q59" s="37">
        <v>1.59</v>
      </c>
      <c r="R59" s="37">
        <v>1.56</v>
      </c>
      <c r="S59" s="37">
        <v>1.71</v>
      </c>
      <c r="T59" s="37">
        <v>1.59</v>
      </c>
      <c r="U59" s="37">
        <v>1.6</v>
      </c>
      <c r="V59" s="37">
        <v>1.56</v>
      </c>
    </row>
    <row r="60" spans="1:22" x14ac:dyDescent="0.2">
      <c r="A60" s="6" t="s">
        <v>122</v>
      </c>
      <c r="B60" s="38">
        <v>1.65</v>
      </c>
      <c r="C60" s="38">
        <v>1.65</v>
      </c>
      <c r="D60" s="38">
        <v>1.81</v>
      </c>
      <c r="E60" s="38">
        <v>1.65</v>
      </c>
      <c r="F60" s="38">
        <v>1.81</v>
      </c>
      <c r="G60" s="38">
        <v>1.65</v>
      </c>
      <c r="H60" s="38">
        <v>1.65</v>
      </c>
      <c r="I60" s="38">
        <v>1.69</v>
      </c>
      <c r="J60" s="38">
        <v>1.69</v>
      </c>
      <c r="K60" s="38">
        <v>1.69</v>
      </c>
      <c r="L60" s="38">
        <v>1.69</v>
      </c>
      <c r="M60" s="38">
        <v>1.69</v>
      </c>
      <c r="N60" s="38">
        <v>1.69</v>
      </c>
      <c r="O60" s="38">
        <v>1.69</v>
      </c>
      <c r="P60" s="38">
        <v>1.69</v>
      </c>
      <c r="Q60" s="38">
        <v>1.69</v>
      </c>
      <c r="R60" s="38">
        <v>1.65</v>
      </c>
      <c r="S60" s="38">
        <v>1.81</v>
      </c>
      <c r="T60" s="38">
        <v>1.69</v>
      </c>
      <c r="U60" s="38">
        <v>1.69</v>
      </c>
      <c r="V60" s="38">
        <v>1.65</v>
      </c>
    </row>
    <row r="61" spans="1:22" x14ac:dyDescent="0.2">
      <c r="A61" s="5" t="s">
        <v>139</v>
      </c>
      <c r="B61" s="3">
        <v>1.81</v>
      </c>
      <c r="C61" s="3">
        <v>1.81</v>
      </c>
      <c r="D61" s="3">
        <v>2</v>
      </c>
      <c r="E61" s="3">
        <v>1.81</v>
      </c>
      <c r="F61" s="3">
        <v>1.99</v>
      </c>
      <c r="G61" s="3">
        <v>1.81</v>
      </c>
      <c r="H61" s="3">
        <v>1.81</v>
      </c>
      <c r="I61" s="3">
        <v>1.85</v>
      </c>
      <c r="J61" s="3">
        <v>1.85</v>
      </c>
      <c r="K61" s="3">
        <v>1.86</v>
      </c>
      <c r="L61" s="3">
        <v>1.86</v>
      </c>
      <c r="M61" s="3">
        <v>1.86</v>
      </c>
      <c r="N61" s="3">
        <v>1.85</v>
      </c>
      <c r="O61" s="3">
        <v>1.85</v>
      </c>
      <c r="P61" s="3">
        <v>1.86</v>
      </c>
      <c r="Q61" s="3">
        <v>1.86</v>
      </c>
      <c r="R61" s="3">
        <v>1.81</v>
      </c>
      <c r="S61" s="3">
        <v>2</v>
      </c>
      <c r="T61" s="3">
        <v>1.86</v>
      </c>
      <c r="U61" s="3">
        <v>1.85</v>
      </c>
      <c r="V61" s="3">
        <v>1.81</v>
      </c>
    </row>
    <row r="62" spans="1:22" x14ac:dyDescent="0.2">
      <c r="A62" s="39" t="s">
        <v>138</v>
      </c>
      <c r="B62" s="40">
        <v>2.0099999999999998</v>
      </c>
      <c r="C62" s="40">
        <v>2.0099999999999998</v>
      </c>
      <c r="D62" s="40">
        <v>2.25</v>
      </c>
      <c r="E62" s="40">
        <v>2.0099999999999998</v>
      </c>
      <c r="F62" s="40">
        <v>2.2400000000000002</v>
      </c>
      <c r="G62" s="40">
        <v>2.0099999999999998</v>
      </c>
      <c r="H62" s="40">
        <v>2.0099999999999998</v>
      </c>
      <c r="I62" s="40">
        <v>2.0699999999999998</v>
      </c>
      <c r="J62" s="40">
        <v>2.0699999999999998</v>
      </c>
      <c r="K62" s="40">
        <v>2.0699999999999998</v>
      </c>
      <c r="L62" s="40">
        <v>2.0699999999999998</v>
      </c>
      <c r="M62" s="40">
        <v>2.0699999999999998</v>
      </c>
      <c r="N62" s="40">
        <v>2.0699999999999998</v>
      </c>
      <c r="O62" s="40">
        <v>2.0699999999999998</v>
      </c>
      <c r="P62" s="40">
        <v>2.0699999999999998</v>
      </c>
      <c r="Q62" s="40">
        <v>2.0699999999999998</v>
      </c>
      <c r="R62" s="40">
        <v>2.0099999999999998</v>
      </c>
      <c r="S62" s="40">
        <v>2.25</v>
      </c>
      <c r="T62" s="40">
        <v>2.0699999999999998</v>
      </c>
      <c r="U62" s="40">
        <v>2.06</v>
      </c>
      <c r="V62" s="40">
        <v>2.0099999999999998</v>
      </c>
    </row>
    <row r="63" spans="1:22" x14ac:dyDescent="0.2">
      <c r="A63" s="5"/>
      <c r="B63" s="3"/>
      <c r="C63" s="3"/>
      <c r="D63" s="3"/>
      <c r="E63" s="3"/>
      <c r="F63" s="3"/>
      <c r="G63" s="3"/>
      <c r="H63" s="3"/>
      <c r="I63" s="3"/>
      <c r="J63" s="3"/>
      <c r="K63" s="3"/>
      <c r="L63" s="3"/>
      <c r="M63" s="3"/>
      <c r="N63" s="3"/>
      <c r="O63" s="3"/>
      <c r="P63" s="3"/>
      <c r="Q63" s="3"/>
      <c r="R63" s="3"/>
      <c r="S63" s="3"/>
      <c r="T63" s="3"/>
      <c r="U63" s="3"/>
      <c r="V63" s="3"/>
    </row>
    <row r="64" spans="1:22" ht="15" x14ac:dyDescent="0.25">
      <c r="A64"/>
      <c r="B64"/>
      <c r="C64"/>
      <c r="D64"/>
      <c r="E64"/>
      <c r="F64"/>
      <c r="G64"/>
      <c r="H64"/>
      <c r="I64"/>
      <c r="J64"/>
      <c r="K64"/>
      <c r="L64"/>
      <c r="M64"/>
      <c r="N64"/>
      <c r="O64"/>
      <c r="P64"/>
      <c r="Q64"/>
      <c r="R64"/>
      <c r="S64"/>
      <c r="T64"/>
      <c r="U64"/>
      <c r="V64"/>
    </row>
    <row r="65" spans="1:22" ht="15" x14ac:dyDescent="0.25">
      <c r="A65"/>
      <c r="B65"/>
      <c r="C65"/>
      <c r="D65"/>
      <c r="E65"/>
      <c r="F65"/>
      <c r="G65"/>
      <c r="H65"/>
      <c r="I65"/>
      <c r="J65"/>
      <c r="K65"/>
      <c r="L65"/>
      <c r="M65"/>
      <c r="N65"/>
      <c r="O65"/>
      <c r="P65"/>
      <c r="Q65"/>
      <c r="R65"/>
      <c r="S65"/>
      <c r="T65"/>
      <c r="U65"/>
      <c r="V65"/>
    </row>
    <row r="66" spans="1:22" ht="15" x14ac:dyDescent="0.25">
      <c r="A66"/>
      <c r="B66"/>
      <c r="C66"/>
      <c r="D66"/>
      <c r="E66"/>
      <c r="F66"/>
      <c r="G66"/>
      <c r="H66"/>
      <c r="I66"/>
      <c r="J66"/>
      <c r="K66"/>
      <c r="L66"/>
      <c r="M66"/>
      <c r="N66"/>
      <c r="O66"/>
      <c r="P66"/>
      <c r="Q66"/>
      <c r="R66"/>
      <c r="S66"/>
      <c r="T66"/>
      <c r="U66"/>
      <c r="V66"/>
    </row>
    <row r="67" spans="1:22" ht="15" x14ac:dyDescent="0.25">
      <c r="A67"/>
      <c r="B67"/>
      <c r="C67"/>
      <c r="D67"/>
      <c r="E67"/>
      <c r="F67"/>
      <c r="G67"/>
      <c r="H67"/>
      <c r="I67"/>
      <c r="J67"/>
      <c r="K67"/>
      <c r="L67"/>
      <c r="M67"/>
      <c r="N67"/>
      <c r="O67"/>
      <c r="P67"/>
      <c r="Q67"/>
      <c r="R67"/>
      <c r="S67"/>
      <c r="T67"/>
      <c r="U67"/>
      <c r="V67"/>
    </row>
    <row r="68" spans="1:22" ht="15" x14ac:dyDescent="0.25">
      <c r="A68"/>
      <c r="B68"/>
      <c r="C68"/>
      <c r="D68"/>
      <c r="E68"/>
      <c r="F68"/>
      <c r="G68"/>
      <c r="H68"/>
      <c r="I68"/>
      <c r="J68"/>
      <c r="K68"/>
      <c r="L68"/>
      <c r="M68"/>
      <c r="N68"/>
      <c r="O68"/>
      <c r="P68"/>
      <c r="Q68"/>
      <c r="R68"/>
      <c r="S68"/>
      <c r="T68"/>
      <c r="U68"/>
      <c r="V68"/>
    </row>
    <row r="69" spans="1:22" ht="15" x14ac:dyDescent="0.25">
      <c r="A69"/>
      <c r="B69"/>
      <c r="C69"/>
      <c r="D69"/>
      <c r="E69"/>
      <c r="F69"/>
      <c r="G69"/>
      <c r="H69"/>
      <c r="I69"/>
      <c r="J69"/>
      <c r="K69"/>
      <c r="L69"/>
      <c r="M69"/>
      <c r="N69"/>
      <c r="O69"/>
      <c r="P69"/>
      <c r="Q69"/>
      <c r="R69"/>
      <c r="S69"/>
      <c r="T69"/>
      <c r="U69"/>
      <c r="V69"/>
    </row>
    <row r="70" spans="1:22" ht="15" x14ac:dyDescent="0.25">
      <c r="A70"/>
      <c r="B70"/>
      <c r="C70"/>
      <c r="D70"/>
      <c r="E70"/>
      <c r="F70"/>
      <c r="G70"/>
      <c r="H70"/>
      <c r="I70"/>
      <c r="J70"/>
      <c r="K70"/>
      <c r="L70"/>
      <c r="M70"/>
      <c r="N70"/>
      <c r="O70"/>
      <c r="P70"/>
      <c r="Q70"/>
      <c r="R70"/>
      <c r="S70"/>
      <c r="T70"/>
      <c r="U70"/>
      <c r="V70"/>
    </row>
    <row r="71" spans="1:22" ht="15" x14ac:dyDescent="0.25">
      <c r="A71"/>
      <c r="B71"/>
      <c r="C71"/>
      <c r="D71"/>
      <c r="E71"/>
      <c r="F71"/>
      <c r="G71"/>
      <c r="H71"/>
      <c r="I71"/>
      <c r="J71"/>
      <c r="K71"/>
      <c r="L71"/>
      <c r="M71"/>
      <c r="N71"/>
      <c r="O71"/>
      <c r="P71"/>
      <c r="Q71"/>
      <c r="R71"/>
      <c r="S71"/>
      <c r="T71"/>
      <c r="U71"/>
      <c r="V71"/>
    </row>
    <row r="72" spans="1:22" ht="15" x14ac:dyDescent="0.25">
      <c r="A72"/>
      <c r="B72"/>
      <c r="C72"/>
      <c r="D72"/>
      <c r="E72"/>
      <c r="F72"/>
      <c r="G72"/>
      <c r="H72"/>
      <c r="I72"/>
      <c r="J72"/>
      <c r="K72"/>
      <c r="L72"/>
      <c r="M72"/>
      <c r="N72"/>
      <c r="O72"/>
      <c r="P72"/>
      <c r="Q72"/>
      <c r="R72"/>
      <c r="S72"/>
      <c r="T72"/>
      <c r="U72"/>
      <c r="V72"/>
    </row>
    <row r="73" spans="1:22" ht="15" x14ac:dyDescent="0.25">
      <c r="A73"/>
      <c r="B73"/>
      <c r="C73"/>
      <c r="D73"/>
      <c r="E73"/>
      <c r="F73"/>
      <c r="G73"/>
      <c r="H73"/>
      <c r="I73"/>
      <c r="J73"/>
      <c r="K73"/>
      <c r="L73"/>
      <c r="M73"/>
      <c r="N73"/>
      <c r="O73"/>
      <c r="P73"/>
      <c r="Q73"/>
      <c r="R73"/>
      <c r="S73"/>
      <c r="T73"/>
      <c r="U73"/>
      <c r="V73"/>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sheetData>
  <sheetProtection algorithmName="SHA-512" hashValue="UHBGyvZIDuKVmE4F++VgHZZr8b0ynmtYQz77SKSRVXARAYj5mi3jftkvchokdOiZPKzXZv72nS+U4CjnoO1Epg==" saltValue="QbJXklrT9oqAZ2Jbn7mcJw==" spinCount="100000" sheet="1" objects="1" scenarios="1"/>
  <autoFilter ref="A1:V62" xr:uid="{A0748442-3FF8-4ED3-B09A-91114EC0CC4B}"/>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79"/>
  <sheetViews>
    <sheetView zoomScale="70" zoomScaleNormal="70" workbookViewId="0">
      <pane ySplit="1" topLeftCell="A17" activePane="bottomLeft" state="frozen"/>
      <selection activeCell="I2" sqref="I2"/>
      <selection pane="bottomLeft" activeCell="B62" sqref="B62:V62"/>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22</v>
      </c>
      <c r="B1" s="12" t="s">
        <v>0</v>
      </c>
      <c r="C1" s="12" t="s">
        <v>1</v>
      </c>
      <c r="D1" s="12" t="s">
        <v>11</v>
      </c>
      <c r="E1" s="12" t="s">
        <v>4</v>
      </c>
      <c r="F1" s="12" t="s">
        <v>5</v>
      </c>
      <c r="G1" s="12" t="s">
        <v>7</v>
      </c>
      <c r="H1" s="12" t="s">
        <v>8</v>
      </c>
      <c r="I1" s="12" t="s">
        <v>2</v>
      </c>
      <c r="J1" s="12" t="s">
        <v>3</v>
      </c>
      <c r="K1" s="12" t="s">
        <v>6</v>
      </c>
      <c r="L1" s="12" t="s">
        <v>10</v>
      </c>
      <c r="M1" s="12" t="s">
        <v>17</v>
      </c>
      <c r="N1" s="12" t="s">
        <v>15</v>
      </c>
      <c r="O1" s="12" t="s">
        <v>20</v>
      </c>
      <c r="P1" s="12" t="s">
        <v>9</v>
      </c>
      <c r="Q1" s="12" t="s">
        <v>12</v>
      </c>
      <c r="R1" s="12" t="s">
        <v>13</v>
      </c>
      <c r="S1" s="12" t="s">
        <v>14</v>
      </c>
      <c r="T1" s="12" t="s">
        <v>16</v>
      </c>
      <c r="U1" s="12" t="s">
        <v>18</v>
      </c>
      <c r="V1" s="12" t="s">
        <v>19</v>
      </c>
    </row>
    <row r="2" spans="1:22" x14ac:dyDescent="0.2">
      <c r="A2" s="4" t="s">
        <v>130</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33</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73</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34</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35</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36</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37</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38</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39</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74</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40</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72</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132</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41</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75</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42</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43</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44</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45</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76</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46</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47</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48</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49</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50</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51</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77</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52</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78</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133</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53</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79</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54</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55</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56</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124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129</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120</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128</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121</v>
      </c>
      <c r="B41" s="13">
        <v>10.3</v>
      </c>
      <c r="C41" s="13">
        <v>10.3</v>
      </c>
      <c r="D41" s="13">
        <v>8.4</v>
      </c>
      <c r="E41" s="13">
        <v>10.3</v>
      </c>
      <c r="F41" s="13">
        <v>7</v>
      </c>
      <c r="G41" s="13">
        <v>10.3</v>
      </c>
      <c r="H41" s="13">
        <v>10.3</v>
      </c>
      <c r="I41" s="13">
        <v>7</v>
      </c>
      <c r="J41" s="13">
        <v>7</v>
      </c>
      <c r="K41" s="13">
        <v>8.4</v>
      </c>
      <c r="L41" s="13">
        <v>8.4</v>
      </c>
      <c r="M41" s="13">
        <v>8.4</v>
      </c>
      <c r="N41" s="13">
        <v>7</v>
      </c>
      <c r="O41" s="13">
        <v>7</v>
      </c>
      <c r="P41" s="13">
        <v>8.4</v>
      </c>
      <c r="Q41" s="13">
        <v>8.4</v>
      </c>
      <c r="R41" s="13">
        <v>10.3</v>
      </c>
      <c r="S41" s="13">
        <v>8.4</v>
      </c>
      <c r="T41" s="13">
        <v>8.4</v>
      </c>
      <c r="U41" s="13">
        <v>10.3</v>
      </c>
      <c r="V41" s="13">
        <v>10.3</v>
      </c>
    </row>
    <row r="42" spans="1:22" x14ac:dyDescent="0.2">
      <c r="A42" s="6" t="s">
        <v>57</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58</v>
      </c>
      <c r="B43" s="15">
        <v>11.2</v>
      </c>
      <c r="C43" s="15">
        <v>11.2</v>
      </c>
      <c r="D43" s="15">
        <v>9.1</v>
      </c>
      <c r="E43" s="15">
        <v>11.2</v>
      </c>
      <c r="F43" s="15">
        <v>7.6</v>
      </c>
      <c r="G43" s="15">
        <v>11.2</v>
      </c>
      <c r="H43" s="15">
        <v>11.2</v>
      </c>
      <c r="I43" s="15">
        <v>7.6</v>
      </c>
      <c r="J43" s="15">
        <v>7.6</v>
      </c>
      <c r="K43" s="15">
        <v>9.1</v>
      </c>
      <c r="L43" s="15">
        <v>9.1</v>
      </c>
      <c r="M43" s="15">
        <v>9.1</v>
      </c>
      <c r="N43" s="15">
        <v>7.6</v>
      </c>
      <c r="O43" s="15">
        <v>7.6</v>
      </c>
      <c r="P43" s="15">
        <v>9.1</v>
      </c>
      <c r="Q43" s="15">
        <v>9.1</v>
      </c>
      <c r="R43" s="15">
        <v>11.2</v>
      </c>
      <c r="S43" s="15">
        <v>9.1</v>
      </c>
      <c r="T43" s="15">
        <v>9.1</v>
      </c>
      <c r="U43" s="15">
        <v>11.2</v>
      </c>
      <c r="V43" s="15">
        <v>11.2</v>
      </c>
    </row>
    <row r="44" spans="1:22" x14ac:dyDescent="0.2">
      <c r="A44" s="4" t="s">
        <v>59</v>
      </c>
      <c r="B44" s="13">
        <v>9.4</v>
      </c>
      <c r="C44" s="13">
        <v>9.4</v>
      </c>
      <c r="D44" s="13">
        <v>7.6</v>
      </c>
      <c r="E44" s="13">
        <v>9.4</v>
      </c>
      <c r="F44" s="13">
        <v>6.4</v>
      </c>
      <c r="G44" s="13">
        <v>9.4</v>
      </c>
      <c r="H44" s="13">
        <v>9.4</v>
      </c>
      <c r="I44" s="13">
        <v>6.4</v>
      </c>
      <c r="J44" s="13">
        <v>6.4</v>
      </c>
      <c r="K44" s="13">
        <v>7.6</v>
      </c>
      <c r="L44" s="13">
        <v>7.6</v>
      </c>
      <c r="M44" s="13">
        <v>7.6</v>
      </c>
      <c r="N44" s="13">
        <v>6.4</v>
      </c>
      <c r="O44" s="13">
        <v>6.4</v>
      </c>
      <c r="P44" s="13">
        <v>7.6</v>
      </c>
      <c r="Q44" s="13">
        <v>7.6</v>
      </c>
      <c r="R44" s="13">
        <v>9.4</v>
      </c>
      <c r="S44" s="13">
        <v>7.6</v>
      </c>
      <c r="T44" s="13">
        <v>7.6</v>
      </c>
      <c r="U44" s="13">
        <v>9.4</v>
      </c>
      <c r="V44" s="13">
        <v>9.4</v>
      </c>
    </row>
    <row r="45" spans="1:22" x14ac:dyDescent="0.2">
      <c r="A45" s="6" t="s">
        <v>60</v>
      </c>
      <c r="B45" s="14">
        <v>11.8</v>
      </c>
      <c r="C45" s="14">
        <v>11.8</v>
      </c>
      <c r="D45" s="14">
        <v>9.6</v>
      </c>
      <c r="E45" s="14">
        <v>11.8</v>
      </c>
      <c r="F45" s="14">
        <v>8</v>
      </c>
      <c r="G45" s="14">
        <v>11.8</v>
      </c>
      <c r="H45" s="14">
        <v>11.8</v>
      </c>
      <c r="I45" s="14">
        <v>8</v>
      </c>
      <c r="J45" s="14">
        <v>8</v>
      </c>
      <c r="K45" s="14">
        <v>9.6</v>
      </c>
      <c r="L45" s="14">
        <v>9.6</v>
      </c>
      <c r="M45" s="14">
        <v>9.6</v>
      </c>
      <c r="N45" s="14">
        <v>8</v>
      </c>
      <c r="O45" s="14">
        <v>8</v>
      </c>
      <c r="P45" s="14">
        <v>9.6</v>
      </c>
      <c r="Q45" s="14">
        <v>9.6</v>
      </c>
      <c r="R45" s="14">
        <v>11.8</v>
      </c>
      <c r="S45" s="14">
        <v>9.6</v>
      </c>
      <c r="T45" s="14">
        <v>9.6</v>
      </c>
      <c r="U45" s="14">
        <v>11.8</v>
      </c>
      <c r="V45" s="14">
        <v>11.8</v>
      </c>
    </row>
    <row r="46" spans="1:22" x14ac:dyDescent="0.2">
      <c r="A46" s="5" t="s">
        <v>61</v>
      </c>
      <c r="B46" s="15">
        <v>11.8</v>
      </c>
      <c r="C46" s="15">
        <v>11.8</v>
      </c>
      <c r="D46" s="15">
        <v>9.6</v>
      </c>
      <c r="E46" s="15">
        <v>11.8</v>
      </c>
      <c r="F46" s="15">
        <v>8</v>
      </c>
      <c r="G46" s="15">
        <v>11.8</v>
      </c>
      <c r="H46" s="15">
        <v>11.8</v>
      </c>
      <c r="I46" s="15">
        <v>8</v>
      </c>
      <c r="J46" s="15">
        <v>8</v>
      </c>
      <c r="K46" s="15">
        <v>9.6</v>
      </c>
      <c r="L46" s="15">
        <v>9.6</v>
      </c>
      <c r="M46" s="15">
        <v>9.6</v>
      </c>
      <c r="N46" s="15">
        <v>8</v>
      </c>
      <c r="O46" s="15">
        <v>8</v>
      </c>
      <c r="P46" s="15">
        <v>9.6</v>
      </c>
      <c r="Q46" s="15">
        <v>9.6</v>
      </c>
      <c r="R46" s="15">
        <v>11.8</v>
      </c>
      <c r="S46" s="15">
        <v>9.6</v>
      </c>
      <c r="T46" s="15">
        <v>9.6</v>
      </c>
      <c r="U46" s="15">
        <v>11.8</v>
      </c>
      <c r="V46" s="15">
        <v>11.8</v>
      </c>
    </row>
    <row r="47" spans="1:22" x14ac:dyDescent="0.2">
      <c r="A47" s="4" t="s">
        <v>62</v>
      </c>
      <c r="B47" s="13">
        <v>11.7</v>
      </c>
      <c r="C47" s="13">
        <v>11.7</v>
      </c>
      <c r="D47" s="13">
        <v>9.6</v>
      </c>
      <c r="E47" s="13">
        <v>11.7</v>
      </c>
      <c r="F47" s="13">
        <v>8</v>
      </c>
      <c r="G47" s="13">
        <v>11.7</v>
      </c>
      <c r="H47" s="13">
        <v>11.7</v>
      </c>
      <c r="I47" s="13">
        <v>8</v>
      </c>
      <c r="J47" s="13">
        <v>8</v>
      </c>
      <c r="K47" s="13">
        <v>9.6</v>
      </c>
      <c r="L47" s="13">
        <v>9.6</v>
      </c>
      <c r="M47" s="13">
        <v>9.6</v>
      </c>
      <c r="N47" s="13">
        <v>8</v>
      </c>
      <c r="O47" s="13">
        <v>8</v>
      </c>
      <c r="P47" s="13">
        <v>9.6</v>
      </c>
      <c r="Q47" s="13">
        <v>9.6</v>
      </c>
      <c r="R47" s="13">
        <v>11.7</v>
      </c>
      <c r="S47" s="13">
        <v>9.6</v>
      </c>
      <c r="T47" s="13">
        <v>9.6</v>
      </c>
      <c r="U47" s="13">
        <v>11.7</v>
      </c>
      <c r="V47" s="13">
        <v>11.7</v>
      </c>
    </row>
    <row r="48" spans="1:22" x14ac:dyDescent="0.2">
      <c r="A48" s="6" t="s">
        <v>63</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64</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65</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66</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67</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134</v>
      </c>
      <c r="B53" s="13">
        <v>11.8</v>
      </c>
      <c r="C53" s="13">
        <v>11.8</v>
      </c>
      <c r="D53" s="13">
        <v>9.6</v>
      </c>
      <c r="E53" s="13">
        <v>11.8</v>
      </c>
      <c r="F53" s="13">
        <v>8</v>
      </c>
      <c r="G53" s="13">
        <v>11.8</v>
      </c>
      <c r="H53" s="13">
        <v>11.8</v>
      </c>
      <c r="I53" s="13">
        <v>8</v>
      </c>
      <c r="J53" s="13">
        <v>8</v>
      </c>
      <c r="K53" s="13">
        <v>9.6</v>
      </c>
      <c r="L53" s="13">
        <v>9.6</v>
      </c>
      <c r="M53" s="13">
        <v>9.6</v>
      </c>
      <c r="N53" s="13">
        <v>8</v>
      </c>
      <c r="O53" s="13">
        <v>8</v>
      </c>
      <c r="P53" s="13">
        <v>9.6</v>
      </c>
      <c r="Q53" s="13">
        <v>9.6</v>
      </c>
      <c r="R53" s="13">
        <v>11.8</v>
      </c>
      <c r="S53" s="13">
        <v>9.6</v>
      </c>
      <c r="T53" s="13">
        <v>9.6</v>
      </c>
      <c r="U53" s="13">
        <v>11.8</v>
      </c>
      <c r="V53" s="13">
        <v>11.8</v>
      </c>
    </row>
    <row r="54" spans="1:22" x14ac:dyDescent="0.2">
      <c r="A54" s="6" t="s">
        <v>68</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69</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70</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71</v>
      </c>
      <c r="B57" s="14">
        <v>11.7</v>
      </c>
      <c r="C57" s="14">
        <v>11.7</v>
      </c>
      <c r="D57" s="14">
        <v>9.6</v>
      </c>
      <c r="E57" s="14">
        <v>11.7</v>
      </c>
      <c r="F57" s="14">
        <v>8</v>
      </c>
      <c r="G57" s="14">
        <v>11.7</v>
      </c>
      <c r="H57" s="14">
        <v>11.7</v>
      </c>
      <c r="I57" s="14">
        <v>8</v>
      </c>
      <c r="J57" s="14">
        <v>8</v>
      </c>
      <c r="K57" s="14">
        <v>9.6</v>
      </c>
      <c r="L57" s="14">
        <v>9.6</v>
      </c>
      <c r="M57" s="14">
        <v>9.6</v>
      </c>
      <c r="N57" s="14">
        <v>8</v>
      </c>
      <c r="O57" s="14">
        <v>8</v>
      </c>
      <c r="P57" s="14">
        <v>9.6</v>
      </c>
      <c r="Q57" s="14">
        <v>9.6</v>
      </c>
      <c r="R57" s="14">
        <v>11.7</v>
      </c>
      <c r="S57" s="14">
        <v>9.6</v>
      </c>
      <c r="T57" s="14">
        <v>9.6</v>
      </c>
      <c r="U57" s="14">
        <v>11.7</v>
      </c>
      <c r="V57" s="14">
        <v>11.7</v>
      </c>
    </row>
    <row r="58" spans="1:22" x14ac:dyDescent="0.2">
      <c r="A58" s="5" t="s">
        <v>32</v>
      </c>
      <c r="B58" s="15">
        <v>3.7</v>
      </c>
      <c r="C58" s="15">
        <v>3.7</v>
      </c>
      <c r="D58" s="15">
        <v>3.1</v>
      </c>
      <c r="E58" s="15">
        <v>3.7</v>
      </c>
      <c r="F58" s="15">
        <v>2.7</v>
      </c>
      <c r="G58" s="15">
        <v>3.7</v>
      </c>
      <c r="H58" s="15">
        <v>3.7</v>
      </c>
      <c r="I58" s="15">
        <v>2.7</v>
      </c>
      <c r="J58" s="15">
        <v>2.7</v>
      </c>
      <c r="K58" s="15">
        <v>3.1</v>
      </c>
      <c r="L58" s="15">
        <v>3.1</v>
      </c>
      <c r="M58" s="15">
        <v>3.1</v>
      </c>
      <c r="N58" s="15">
        <v>2.7</v>
      </c>
      <c r="O58" s="15">
        <v>2.7</v>
      </c>
      <c r="P58" s="15">
        <v>3.1</v>
      </c>
      <c r="Q58" s="15">
        <v>3.1</v>
      </c>
      <c r="R58" s="15">
        <v>3.7</v>
      </c>
      <c r="S58" s="15">
        <v>3.1</v>
      </c>
      <c r="T58" s="15">
        <v>3.1</v>
      </c>
      <c r="U58" s="15">
        <v>3.7</v>
      </c>
      <c r="V58" s="15">
        <v>3.7</v>
      </c>
    </row>
    <row r="59" spans="1:22" x14ac:dyDescent="0.2">
      <c r="A59" s="4" t="s">
        <v>24</v>
      </c>
      <c r="B59" s="13">
        <v>3.7</v>
      </c>
      <c r="C59" s="13">
        <v>3.7</v>
      </c>
      <c r="D59" s="13">
        <v>3.1</v>
      </c>
      <c r="E59" s="13">
        <v>3.7</v>
      </c>
      <c r="F59" s="13">
        <v>2.7</v>
      </c>
      <c r="G59" s="13">
        <v>3.7</v>
      </c>
      <c r="H59" s="13">
        <v>3.7</v>
      </c>
      <c r="I59" s="13">
        <v>2.7</v>
      </c>
      <c r="J59" s="13">
        <v>2.7</v>
      </c>
      <c r="K59" s="13">
        <v>3.1</v>
      </c>
      <c r="L59" s="13">
        <v>3.1</v>
      </c>
      <c r="M59" s="13">
        <v>3.1</v>
      </c>
      <c r="N59" s="13">
        <v>2.7</v>
      </c>
      <c r="O59" s="13">
        <v>2.7</v>
      </c>
      <c r="P59" s="13">
        <v>3.1</v>
      </c>
      <c r="Q59" s="13">
        <v>3.1</v>
      </c>
      <c r="R59" s="13">
        <v>3.7</v>
      </c>
      <c r="S59" s="13">
        <v>3.1</v>
      </c>
      <c r="T59" s="13">
        <v>3.1</v>
      </c>
      <c r="U59" s="13">
        <v>3.7</v>
      </c>
      <c r="V59" s="13">
        <v>3.7</v>
      </c>
    </row>
    <row r="60" spans="1:22" x14ac:dyDescent="0.2">
      <c r="A60" s="6" t="s">
        <v>122</v>
      </c>
      <c r="B60" s="14">
        <v>3.5</v>
      </c>
      <c r="C60" s="14">
        <v>3.5</v>
      </c>
      <c r="D60" s="14">
        <v>2.9</v>
      </c>
      <c r="E60" s="14">
        <v>3.5</v>
      </c>
      <c r="F60" s="14">
        <v>2.5</v>
      </c>
      <c r="G60" s="14">
        <v>3.5</v>
      </c>
      <c r="H60" s="14">
        <v>3.5</v>
      </c>
      <c r="I60" s="14">
        <v>2.5</v>
      </c>
      <c r="J60" s="14">
        <v>2.5</v>
      </c>
      <c r="K60" s="14">
        <v>2.9</v>
      </c>
      <c r="L60" s="14">
        <v>2.9</v>
      </c>
      <c r="M60" s="14">
        <v>2.9</v>
      </c>
      <c r="N60" s="14">
        <v>2.5</v>
      </c>
      <c r="O60" s="14">
        <v>2.5</v>
      </c>
      <c r="P60" s="14">
        <v>2.9</v>
      </c>
      <c r="Q60" s="14">
        <v>2.9</v>
      </c>
      <c r="R60" s="14">
        <v>3.5</v>
      </c>
      <c r="S60" s="14">
        <v>2.9</v>
      </c>
      <c r="T60" s="14">
        <v>2.9</v>
      </c>
      <c r="U60" s="14">
        <v>3.5</v>
      </c>
      <c r="V60" s="14">
        <v>3.5</v>
      </c>
    </row>
    <row r="61" spans="1:22" x14ac:dyDescent="0.2">
      <c r="A61" s="5" t="s">
        <v>139</v>
      </c>
      <c r="B61" s="15">
        <v>6.3</v>
      </c>
      <c r="C61" s="15">
        <v>6.3</v>
      </c>
      <c r="D61" s="15">
        <v>5.2</v>
      </c>
      <c r="E61" s="15">
        <v>6.3</v>
      </c>
      <c r="F61" s="15">
        <v>4.4000000000000004</v>
      </c>
      <c r="G61" s="15">
        <v>6.3</v>
      </c>
      <c r="H61" s="15">
        <v>6.3</v>
      </c>
      <c r="I61" s="15">
        <v>4.4000000000000004</v>
      </c>
      <c r="J61" s="15">
        <v>4.4000000000000004</v>
      </c>
      <c r="K61" s="15">
        <v>5.2</v>
      </c>
      <c r="L61" s="15">
        <v>5.2</v>
      </c>
      <c r="M61" s="15">
        <v>5.2</v>
      </c>
      <c r="N61" s="15">
        <v>4.4000000000000004</v>
      </c>
      <c r="O61" s="15">
        <v>4.4000000000000004</v>
      </c>
      <c r="P61" s="15">
        <v>5.2</v>
      </c>
      <c r="Q61" s="15">
        <v>5.2</v>
      </c>
      <c r="R61" s="15">
        <v>6.3</v>
      </c>
      <c r="S61" s="15">
        <v>5.2</v>
      </c>
      <c r="T61" s="15">
        <v>5.2</v>
      </c>
      <c r="U61" s="15">
        <v>6.3</v>
      </c>
      <c r="V61" s="15">
        <v>6.3</v>
      </c>
    </row>
    <row r="62" spans="1:22" x14ac:dyDescent="0.2">
      <c r="A62" s="39" t="s">
        <v>138</v>
      </c>
      <c r="B62" s="41">
        <v>4.4000000000000004</v>
      </c>
      <c r="C62" s="41">
        <v>4.4000000000000004</v>
      </c>
      <c r="D62" s="41">
        <v>3.7</v>
      </c>
      <c r="E62" s="41">
        <v>4.4000000000000004</v>
      </c>
      <c r="F62" s="41">
        <v>3.1</v>
      </c>
      <c r="G62" s="41">
        <v>4.4000000000000004</v>
      </c>
      <c r="H62" s="41">
        <v>4.4000000000000004</v>
      </c>
      <c r="I62" s="41">
        <v>3.1</v>
      </c>
      <c r="J62" s="41">
        <v>3.1</v>
      </c>
      <c r="K62" s="41">
        <v>3.7</v>
      </c>
      <c r="L62" s="41">
        <v>3.7</v>
      </c>
      <c r="M62" s="41">
        <v>3.7</v>
      </c>
      <c r="N62" s="41">
        <v>3.1</v>
      </c>
      <c r="O62" s="41">
        <v>3.1</v>
      </c>
      <c r="P62" s="41">
        <v>3.7</v>
      </c>
      <c r="Q62" s="41">
        <v>3.7</v>
      </c>
      <c r="R62" s="41">
        <v>4.4000000000000004</v>
      </c>
      <c r="S62" s="41">
        <v>3.7</v>
      </c>
      <c r="T62" s="41">
        <v>3.7</v>
      </c>
      <c r="U62" s="41">
        <v>4.4000000000000004</v>
      </c>
      <c r="V62" s="41">
        <v>4.4000000000000004</v>
      </c>
    </row>
    <row r="63" spans="1:22" x14ac:dyDescent="0.2">
      <c r="A63" s="5"/>
      <c r="B63" s="15"/>
      <c r="C63" s="15"/>
      <c r="D63" s="15"/>
      <c r="E63" s="15"/>
      <c r="F63" s="15"/>
      <c r="G63" s="15"/>
      <c r="H63" s="15"/>
      <c r="I63" s="15"/>
      <c r="J63" s="15"/>
      <c r="K63" s="15"/>
      <c r="L63" s="15"/>
      <c r="M63" s="15"/>
      <c r="N63" s="15"/>
      <c r="O63" s="15"/>
      <c r="P63" s="15"/>
      <c r="Q63" s="15"/>
      <c r="R63" s="15"/>
      <c r="S63" s="15"/>
      <c r="T63" s="15"/>
      <c r="U63" s="15"/>
      <c r="V63" s="15"/>
    </row>
    <row r="64" spans="1:22" ht="15" x14ac:dyDescent="0.25">
      <c r="A64"/>
      <c r="B64" s="16"/>
      <c r="C64" s="16"/>
      <c r="D64" s="16"/>
      <c r="E64" s="16"/>
      <c r="F64" s="16"/>
      <c r="G64" s="16"/>
      <c r="H64" s="16"/>
      <c r="I64" s="16"/>
      <c r="J64" s="16"/>
      <c r="K64" s="16"/>
      <c r="L64" s="16"/>
      <c r="M64" s="16"/>
      <c r="N64" s="16"/>
      <c r="O64" s="16"/>
      <c r="P64" s="16"/>
      <c r="Q64" s="16"/>
      <c r="R64" s="16"/>
      <c r="S64" s="16"/>
      <c r="T64" s="16"/>
      <c r="U64" s="16"/>
      <c r="V64" s="16"/>
    </row>
    <row r="65" spans="1:22" ht="15" x14ac:dyDescent="0.25">
      <c r="A65"/>
      <c r="B65" s="16"/>
      <c r="C65" s="16"/>
      <c r="D65" s="16"/>
      <c r="E65" s="16"/>
      <c r="F65" s="16"/>
      <c r="G65" s="16"/>
      <c r="H65" s="16"/>
      <c r="I65" s="16"/>
      <c r="J65" s="16"/>
      <c r="K65" s="16"/>
      <c r="L65" s="16"/>
      <c r="M65" s="16"/>
      <c r="N65" s="16"/>
      <c r="O65" s="16"/>
      <c r="P65" s="16"/>
      <c r="Q65" s="16"/>
      <c r="R65" s="16"/>
      <c r="S65" s="16"/>
      <c r="T65" s="16"/>
      <c r="U65" s="16"/>
      <c r="V65" s="16"/>
    </row>
    <row r="66" spans="1:22" ht="15" x14ac:dyDescent="0.25">
      <c r="A66"/>
      <c r="B66" s="16"/>
      <c r="C66" s="16"/>
      <c r="D66" s="16"/>
      <c r="E66" s="16"/>
      <c r="F66" s="16"/>
      <c r="G66" s="16"/>
      <c r="H66" s="16"/>
      <c r="I66" s="16"/>
      <c r="J66" s="16"/>
      <c r="K66" s="16"/>
      <c r="L66" s="16"/>
      <c r="M66" s="16"/>
      <c r="N66" s="16"/>
      <c r="O66" s="16"/>
      <c r="P66" s="16"/>
      <c r="Q66" s="16"/>
      <c r="R66" s="16"/>
      <c r="S66" s="16"/>
      <c r="T66" s="16"/>
      <c r="U66" s="16"/>
      <c r="V66" s="16"/>
    </row>
    <row r="67" spans="1:22" ht="15" x14ac:dyDescent="0.25">
      <c r="A67"/>
      <c r="B67" s="16"/>
      <c r="C67" s="16"/>
      <c r="D67" s="16"/>
      <c r="E67" s="16"/>
      <c r="F67" s="16"/>
      <c r="G67" s="16"/>
      <c r="H67" s="16"/>
      <c r="I67" s="16"/>
      <c r="J67" s="16"/>
      <c r="K67" s="16"/>
      <c r="L67" s="16"/>
      <c r="M67" s="16"/>
      <c r="N67" s="16"/>
      <c r="O67" s="16"/>
      <c r="P67" s="16"/>
      <c r="Q67" s="16"/>
      <c r="R67" s="16"/>
      <c r="S67" s="16"/>
      <c r="T67" s="16"/>
      <c r="U67" s="16"/>
      <c r="V67" s="16"/>
    </row>
    <row r="68" spans="1:22" ht="15" x14ac:dyDescent="0.25">
      <c r="A68"/>
      <c r="B68" s="16"/>
      <c r="C68" s="16"/>
      <c r="D68" s="16"/>
      <c r="E68" s="16"/>
      <c r="F68" s="16"/>
      <c r="G68" s="16"/>
      <c r="H68" s="16"/>
      <c r="I68" s="16"/>
      <c r="J68" s="16"/>
      <c r="K68" s="16"/>
      <c r="L68" s="16"/>
      <c r="M68" s="16"/>
      <c r="N68" s="16"/>
      <c r="O68" s="16"/>
      <c r="P68" s="16"/>
      <c r="Q68" s="16"/>
      <c r="R68" s="16"/>
      <c r="S68" s="16"/>
      <c r="T68" s="16"/>
      <c r="U68" s="16"/>
      <c r="V68" s="16"/>
    </row>
    <row r="69" spans="1:22" ht="15" x14ac:dyDescent="0.25">
      <c r="A69"/>
      <c r="B69" s="16"/>
      <c r="C69" s="16"/>
      <c r="D69" s="16"/>
      <c r="E69" s="16"/>
      <c r="F69" s="16"/>
      <c r="G69" s="16"/>
      <c r="H69" s="16"/>
      <c r="I69" s="16"/>
      <c r="J69" s="16"/>
      <c r="K69" s="16"/>
      <c r="L69" s="16"/>
      <c r="M69" s="16"/>
      <c r="N69" s="16"/>
      <c r="O69" s="16"/>
      <c r="P69" s="16"/>
      <c r="Q69" s="16"/>
      <c r="R69" s="16"/>
      <c r="S69" s="16"/>
      <c r="T69" s="16"/>
      <c r="U69" s="16"/>
      <c r="V69" s="16"/>
    </row>
    <row r="70" spans="1:22" ht="15" x14ac:dyDescent="0.25">
      <c r="A70"/>
      <c r="B70" s="16"/>
      <c r="C70" s="16"/>
      <c r="D70" s="16"/>
      <c r="E70" s="16"/>
      <c r="F70" s="16"/>
      <c r="G70" s="16"/>
      <c r="H70" s="16"/>
      <c r="I70" s="16"/>
      <c r="J70" s="16"/>
      <c r="K70" s="16"/>
      <c r="L70" s="16"/>
      <c r="M70" s="16"/>
      <c r="N70" s="16"/>
      <c r="O70" s="16"/>
      <c r="P70" s="16"/>
      <c r="Q70" s="16"/>
      <c r="R70" s="16"/>
      <c r="S70" s="16"/>
      <c r="T70" s="16"/>
      <c r="U70" s="16"/>
      <c r="V70" s="16"/>
    </row>
    <row r="71" spans="1:22" ht="15" x14ac:dyDescent="0.25">
      <c r="A71"/>
      <c r="B71" s="16"/>
      <c r="C71" s="16"/>
      <c r="D71" s="16"/>
      <c r="E71" s="16"/>
      <c r="F71" s="16"/>
      <c r="G71" s="16"/>
      <c r="H71" s="16"/>
      <c r="I71" s="16"/>
      <c r="J71" s="16"/>
      <c r="K71" s="16"/>
      <c r="L71" s="16"/>
      <c r="M71" s="16"/>
      <c r="N71" s="16"/>
      <c r="O71" s="16"/>
      <c r="P71" s="16"/>
      <c r="Q71" s="16"/>
      <c r="R71" s="16"/>
      <c r="S71" s="16"/>
      <c r="T71" s="16"/>
      <c r="U71" s="16"/>
      <c r="V71" s="16"/>
    </row>
    <row r="72" spans="1:22" ht="15" x14ac:dyDescent="0.25">
      <c r="A72"/>
      <c r="B72" s="16"/>
      <c r="C72" s="16"/>
      <c r="D72" s="16"/>
      <c r="E72" s="16"/>
      <c r="F72" s="16"/>
      <c r="G72" s="16"/>
      <c r="H72" s="16"/>
      <c r="I72" s="16"/>
      <c r="J72" s="16"/>
      <c r="K72" s="16"/>
      <c r="L72" s="16"/>
      <c r="M72" s="16"/>
      <c r="N72" s="16"/>
      <c r="O72" s="16"/>
      <c r="P72" s="16"/>
      <c r="Q72" s="16"/>
      <c r="R72" s="16"/>
      <c r="S72" s="16"/>
      <c r="T72" s="16"/>
      <c r="U72" s="16"/>
      <c r="V72" s="16"/>
    </row>
    <row r="73" spans="1:22" ht="15" x14ac:dyDescent="0.25">
      <c r="A73"/>
      <c r="B73" s="16"/>
      <c r="C73" s="16"/>
      <c r="D73" s="16"/>
      <c r="E73" s="16"/>
      <c r="F73" s="16"/>
      <c r="G73" s="16"/>
      <c r="H73" s="16"/>
      <c r="I73" s="16"/>
      <c r="J73" s="16"/>
      <c r="K73" s="16"/>
      <c r="L73" s="16"/>
      <c r="M73" s="16"/>
      <c r="N73" s="16"/>
      <c r="O73" s="16"/>
      <c r="P73" s="16"/>
      <c r="Q73" s="16"/>
      <c r="R73" s="16"/>
      <c r="S73" s="16"/>
      <c r="T73" s="16"/>
      <c r="U73" s="16"/>
      <c r="V73" s="16"/>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sheetData>
  <sheetProtection algorithmName="SHA-512" hashValue="NT0Iey09wQpNAHTTmm7fDP/AOnVGPUXdacH+RwaC3e4h93nC2y4aIXp3N/blHcFAq1mYfLmEEoor+/CMxOwmng==" saltValue="I1HGBXJM4ex9CHe0CCIGqQ==" spinCount="100000" sheet="1" objects="1" scenarios="1"/>
  <autoFilter ref="A1:V59"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7E3FDE50F01F44B8B88CA3CF942A912" ma:contentTypeVersion="15" ma:contentTypeDescription="Create a new document." ma:contentTypeScope="" ma:versionID="38a66fd9b565ffc3e3bacdc0ab2f6963">
  <xsd:schema xmlns:xsd="http://www.w3.org/2001/XMLSchema" xmlns:xs="http://www.w3.org/2001/XMLSchema" xmlns:p="http://schemas.microsoft.com/office/2006/metadata/properties" xmlns:ns2="006f8843-1fe9-4dfb-ab13-bcef40fc4b02" xmlns:ns3="2685bc3a-f901-45cb-b210-9866c71b8132" targetNamespace="http://schemas.microsoft.com/office/2006/metadata/properties" ma:root="true" ma:fieldsID="a324b2225588fdda9845429b4b5e965e" ns2:_="" ns3:_="">
    <xsd:import namespace="006f8843-1fe9-4dfb-ab13-bcef40fc4b02"/>
    <xsd:import namespace="2685bc3a-f901-45cb-b210-9866c71b813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f8843-1fe9-4dfb-ab13-bcef40fc4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5bc3a-f901-45cb-b210-9866c71b813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54b25e96-72c2-4074-af7e-b554d278bedb}" ma:internalName="TaxCatchAll" ma:showField="CatchAllData" ma:web="2685bc3a-f901-45cb-b210-9866c71b813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685bc3a-f901-45cb-b210-9866c71b8132" xsi:nil="true"/>
    <lcf76f155ced4ddcb4097134ff3c332f xmlns="006f8843-1fe9-4dfb-ab13-bcef40fc4b02">
      <Terms xmlns="http://schemas.microsoft.com/office/infopath/2007/PartnerControls"/>
    </lcf76f155ced4ddcb4097134ff3c332f>
    <_dlc_DocId xmlns="2685bc3a-f901-45cb-b210-9866c71b8132">RCPORTAL-706204206-3384</_dlc_DocId>
    <_dlc_DocIdUrl xmlns="2685bc3a-f901-45cb-b210-9866c71b8132">
      <Url>https://caldds.sharepoint.com/sites/RCPortal/_layouts/15/DocIdRedir.aspx?ID=RCPORTAL-706204206-3384</Url>
      <Description>RCPORTAL-706204206-3384</Description>
    </_dlc_DocIdUrl>
  </documentManagement>
</p:properties>
</file>

<file path=customXml/itemProps1.xml><?xml version="1.0" encoding="utf-8"?>
<ds:datastoreItem xmlns:ds="http://schemas.openxmlformats.org/officeDocument/2006/customXml" ds:itemID="{83E5CFB8-8135-470D-A587-A20A51FAB514}">
  <ds:schemaRefs>
    <ds:schemaRef ds:uri="http://schemas.microsoft.com/sharepoint/v3/contenttype/forms"/>
  </ds:schemaRefs>
</ds:datastoreItem>
</file>

<file path=customXml/itemProps2.xml><?xml version="1.0" encoding="utf-8"?>
<ds:datastoreItem xmlns:ds="http://schemas.openxmlformats.org/officeDocument/2006/customXml" ds:itemID="{B1D8A2CA-80E2-4E37-A7E0-54CF5B0A243F}">
  <ds:schemaRefs>
    <ds:schemaRef ds:uri="http://schemas.microsoft.com/sharepoint/events"/>
  </ds:schemaRefs>
</ds:datastoreItem>
</file>

<file path=customXml/itemProps3.xml><?xml version="1.0" encoding="utf-8"?>
<ds:datastoreItem xmlns:ds="http://schemas.openxmlformats.org/officeDocument/2006/customXml" ds:itemID="{C5E8118F-1350-4122-96B6-BA4A08913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f8843-1fe9-4dfb-ab13-bcef40fc4b02"/>
    <ds:schemaRef ds:uri="2685bc3a-f901-45cb-b210-9866c71b8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15DF60-AA56-4FD0-B11D-4477FDDDC00F}">
  <ds:schemaRefs>
    <ds:schemaRef ds:uri="http://schemas.microsoft.com/office/2006/metadata/properties"/>
    <ds:schemaRef ds:uri="http://purl.org/dc/terms/"/>
    <ds:schemaRef ds:uri="006f8843-1fe9-4dfb-ab13-bcef40fc4b02"/>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685bc3a-f901-45cb-b210-9866c71b8132"/>
    <ds:schemaRef ds:uri="http://www.w3.org/XML/1998/namespace"/>
    <ds:schemaRef ds:uri="http://purl.org/dc/dcmitype/"/>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ExcessMileage</vt:lpstr>
      <vt:lpstr>List</vt:lpstr>
      <vt:lpstr>Directions</vt:lpstr>
      <vt:lpstr>Overview</vt:lpstr>
      <vt:lpstr>DropDown</vt:lpstr>
      <vt:lpstr>BenchmarkRates</vt:lpstr>
      <vt:lpstr>FundedMiles</vt:lpstr>
      <vt:lpstr>_116117</vt:lpstr>
      <vt:lpstr>_605</vt:lpstr>
      <vt:lpstr>_805</vt:lpstr>
      <vt:lpstr>_862</vt:lpstr>
      <vt:lpstr>_952</vt:lpstr>
      <vt:lpstr>ExcessMileage!Print_Area</vt:lpstr>
      <vt:lpstr>RCs</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Gary Castro</cp:lastModifiedBy>
  <cp:lastPrinted>2025-10-23T18:22:41Z</cp:lastPrinted>
  <dcterms:created xsi:type="dcterms:W3CDTF">2025-07-30T16:04:01Z</dcterms:created>
  <dcterms:modified xsi:type="dcterms:W3CDTF">2026-05-12T20:18:28Z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0x01010077E3FDE50F01F44B8B88CA3CF942A912</vt:lpwstr>
  </property>
  <property fmtid="{D5CDD505-2E9C-101B-9397-08002B2CF9AE}" pid="3" name="_dlc_DocIdItemGuid">
    <vt:lpwstr>c2eeac1b-8ca5-437b-949c-69404c827580</vt:lpwstr>
  </property>
</Properties>
</file>